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hyzova\Documents\Praxe\WEB_seznam smluv\"/>
    </mc:Choice>
  </mc:AlternateContent>
  <bookViews>
    <workbookView xWindow="0" yWindow="0" windowWidth="28800" windowHeight="11700"/>
  </bookViews>
  <sheets>
    <sheet name="SEZNAM VŠECH ORGANIZACÍ" sheetId="4" r:id="rId1"/>
    <sheet name="Nemocnice" sheetId="5" r:id="rId2"/>
    <sheet name="praktičtí lékaři, polikliniky" sheetId="6" r:id="rId3"/>
    <sheet name="praktičtí lékaři - pediatři" sheetId="7" r:id="rId4"/>
    <sheet name="gynekolog. zařízení" sheetId="8" r:id="rId5"/>
    <sheet name="lékaři - další specializace" sheetId="9" r:id="rId6"/>
    <sheet name="psychiatrické nemocnice" sheetId="10" r:id="rId7"/>
    <sheet name="rehab.centra,kliniky,léčebny" sheetId="11" r:id="rId8"/>
    <sheet name="lázně" sheetId="35" r:id="rId9"/>
    <sheet name="hospice, zařízení paliativ.péče" sheetId="12" r:id="rId10"/>
    <sheet name="ČČK, ZZS, zdrav. ústavy" sheetId="13" r:id="rId11"/>
    <sheet name="laboratoře" sheetId="14" r:id="rId12"/>
    <sheet name="pečovatelská služba, ADP" sheetId="15" r:id="rId13"/>
    <sheet name="domovy a zaříz. pro seniory" sheetId="16" r:id="rId14"/>
    <sheet name="domovy pro os. se ZP" sheetId="17" r:id="rId15"/>
    <sheet name="zařízení soc. služeb" sheetId="18" r:id="rId16"/>
    <sheet name="soc. služby měst a obcí " sheetId="19" r:id="rId17"/>
    <sheet name="diakonie, charity,dobrov.centra" sheetId="20" r:id="rId18"/>
    <sheet name="azylové domy, centra pro rodiny" sheetId="21" r:id="rId19"/>
    <sheet name="poradny" sheetId="22" r:id="rId20"/>
    <sheet name="dětské domovy a centra" sheetId="23" r:id="rId21"/>
    <sheet name="diagnostické a výchov. ústavy" sheetId="24" r:id="rId22"/>
    <sheet name="zařízení pro volný čas dětí" sheetId="25" r:id="rId23"/>
    <sheet name="jesle" sheetId="26" r:id="rId24"/>
    <sheet name="mateřské školy" sheetId="27" r:id="rId25"/>
    <sheet name="MŠ+ZŠ kombinace" sheetId="28" r:id="rId26"/>
    <sheet name="základní školy" sheetId="29" r:id="rId27"/>
    <sheet name="střední a vysoké školy" sheetId="30" r:id="rId28"/>
    <sheet name="speciální školy" sheetId="31" r:id="rId29"/>
    <sheet name="města,obce,kraje" sheetId="32" r:id="rId30"/>
    <sheet name="úřady, org. složky státu" sheetId="33" r:id="rId31"/>
    <sheet name="výrobní,obchodní společnosti..." sheetId="34" r:id="rId32"/>
  </sheets>
  <definedNames>
    <definedName name="_xlnm._FilterDatabase" localSheetId="2" hidden="1">'praktičtí lékaři, polikliniky'!$A$4:$G$318</definedName>
    <definedName name="_xlnm._FilterDatabase" localSheetId="0" hidden="1">'SEZNAM VŠECH ORGANIZACÍ'!#REF!</definedName>
    <definedName name="_xlnm._FilterDatabase" localSheetId="26" hidden="1">'základní školy'!$A$4:$G$89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34" l="1"/>
  <c r="A1" i="33"/>
  <c r="A1" i="32"/>
  <c r="A1" i="31"/>
  <c r="A1" i="30"/>
  <c r="A1" i="29"/>
  <c r="A1" i="28"/>
  <c r="A1" i="27"/>
  <c r="A1" i="26"/>
  <c r="A1" i="25"/>
  <c r="A1" i="24"/>
  <c r="A1" i="23"/>
  <c r="A1" i="22"/>
  <c r="A1" i="21"/>
  <c r="A1" i="20"/>
  <c r="A1" i="19"/>
  <c r="A1" i="18"/>
  <c r="A1" i="17"/>
  <c r="A1" i="16"/>
  <c r="A1" i="15"/>
  <c r="A1" i="14"/>
  <c r="A1" i="13"/>
  <c r="A1" i="12"/>
  <c r="A1" i="35"/>
  <c r="A1" i="11"/>
  <c r="A1" i="10"/>
  <c r="A1" i="9"/>
  <c r="A1" i="8"/>
  <c r="A1" i="7"/>
  <c r="A1" i="6"/>
  <c r="A1" i="5"/>
  <c r="A33" i="4"/>
  <c r="A34" i="4"/>
  <c r="A32" i="4"/>
  <c r="A31" i="4"/>
  <c r="A30" i="4"/>
  <c r="A29" i="4"/>
  <c r="A28" i="4"/>
  <c r="A27" i="4"/>
  <c r="A26" i="4"/>
  <c r="A25" i="4"/>
  <c r="A24" i="4"/>
  <c r="A23" i="4" l="1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6" i="4"/>
  <c r="A7" i="4"/>
  <c r="A5" i="4"/>
  <c r="A4" i="4"/>
  <c r="A3" i="4"/>
</calcChain>
</file>

<file path=xl/sharedStrings.xml><?xml version="1.0" encoding="utf-8"?>
<sst xmlns="http://schemas.openxmlformats.org/spreadsheetml/2006/main" count="8624" uniqueCount="3485">
  <si>
    <t>VS</t>
  </si>
  <si>
    <t>PA</t>
  </si>
  <si>
    <t>Zdravotně sociální pracovník</t>
  </si>
  <si>
    <t>Sociální pedagogika</t>
  </si>
  <si>
    <t>Soc. ped.</t>
  </si>
  <si>
    <t>Učitelství pro mateřské školy</t>
  </si>
  <si>
    <t>UMŠ</t>
  </si>
  <si>
    <t>FHS</t>
  </si>
  <si>
    <t>Individuální pro studenta</t>
  </si>
  <si>
    <t>Název, adresa</t>
  </si>
  <si>
    <t>Odkaz (web)</t>
  </si>
  <si>
    <t>Datum uzavření smlouvy</t>
  </si>
  <si>
    <t>Omezení</t>
  </si>
  <si>
    <t>http://www.nvb.cz/</t>
  </si>
  <si>
    <t>http://www.nembo.cz/</t>
  </si>
  <si>
    <t xml:space="preserve">dle uzavření </t>
  </si>
  <si>
    <t xml:space="preserve">Individuální pro studenta </t>
  </si>
  <si>
    <t>https://www.eucklinika.cz/zlin</t>
  </si>
  <si>
    <t>http://www.fnbrno.cz/</t>
  </si>
  <si>
    <t>https://www.fnhk.cz/</t>
  </si>
  <si>
    <t>http://www.fnmotol.cz/</t>
  </si>
  <si>
    <t>http://www.fnol.cz/</t>
  </si>
  <si>
    <t>http://www.fnusa.cz/</t>
  </si>
  <si>
    <t>http://www.nspskalica.sk/</t>
  </si>
  <si>
    <t>dle uzavření</t>
  </si>
  <si>
    <t>http://chrudim.nempk.cz/</t>
  </si>
  <si>
    <t>http://www.interna-zabreh.cz/</t>
  </si>
  <si>
    <t>http://www.khn.cz/</t>
  </si>
  <si>
    <t>http://www.kntb.cz/</t>
  </si>
  <si>
    <t>http://www.nem-km.cz/</t>
  </si>
  <si>
    <t>28.12.2015</t>
  </si>
  <si>
    <t>https://www.mou.cz/</t>
  </si>
  <si>
    <r>
      <t xml:space="preserve">Městská nemocnice v Odrách p. o. </t>
    </r>
    <r>
      <rPr>
        <sz val="12"/>
        <color indexed="8"/>
        <rFont val="Calibri"/>
        <family val="2"/>
        <charset val="238"/>
      </rPr>
      <t>Nadační 1, 742 35 Odry</t>
    </r>
  </si>
  <si>
    <t>http://www.nemocniceodry.cz/</t>
  </si>
  <si>
    <r>
      <t xml:space="preserve">Městská nemocnice s poliklinikou Uh. Brod, s r. o.                                                </t>
    </r>
    <r>
      <rPr>
        <sz val="12"/>
        <color indexed="8"/>
        <rFont val="Calibri"/>
        <family val="2"/>
        <charset val="238"/>
      </rPr>
      <t>Partyzánů 2174, 688 01 Uherský Brod</t>
    </r>
  </si>
  <si>
    <t>http://www.nemub.cz/</t>
  </si>
  <si>
    <r>
      <t xml:space="preserve">Městská nemocnice Slavičín p. o.     </t>
    </r>
    <r>
      <rPr>
        <sz val="12"/>
        <color indexed="8"/>
        <rFont val="Calibri"/>
        <family val="2"/>
        <charset val="238"/>
      </rPr>
      <t>Komenského 1, 763 21 Slavičín</t>
    </r>
  </si>
  <si>
    <r>
      <t xml:space="preserve">Nemocnice Blansko, p. o.                       </t>
    </r>
    <r>
      <rPr>
        <sz val="12"/>
        <color indexed="8"/>
        <rFont val="Calibri"/>
        <family val="2"/>
        <charset val="238"/>
      </rPr>
      <t>Sadová 33, 687 31 Blansko</t>
    </r>
  </si>
  <si>
    <t>http://www.nemobk.cz/</t>
  </si>
  <si>
    <t>http://www.nembce.cz/</t>
  </si>
  <si>
    <t>http://www.nembv.cz/</t>
  </si>
  <si>
    <t>Smlouvu připravuje  nemocnice, nepoužívat vzor FHS</t>
  </si>
  <si>
    <t>http://www.nemfm.cz/</t>
  </si>
  <si>
    <t>http://www.nsphav.cz/</t>
  </si>
  <si>
    <t>Referent vzdělávání a péče o zaměstnance</t>
  </si>
  <si>
    <t>http://www.nspilava.sk/</t>
  </si>
  <si>
    <t>http://www.nemocnice-hranice.cz/</t>
  </si>
  <si>
    <t>https://www.nemji.cz/</t>
  </si>
  <si>
    <t>http://www.nemkyj.cz/</t>
  </si>
  <si>
    <t>http://www.nmbvizovice.cz/</t>
  </si>
  <si>
    <t xml:space="preserve"> 18.7.2011 (VS)  1.3.2010 (ZSP)</t>
  </si>
  <si>
    <t>vrchní sestra</t>
  </si>
  <si>
    <t>http://www.nemomil.cz/</t>
  </si>
  <si>
    <t>6.4.2009 (VS, PA) 1.3.2010 (ZSP)</t>
  </si>
  <si>
    <t>http://www.nempk.cz/</t>
  </si>
  <si>
    <t>http://www.nemocnicesumperk.cz/</t>
  </si>
  <si>
    <t>http://www.nemho.cz/</t>
  </si>
  <si>
    <t>http://www.nemta.cz/</t>
  </si>
  <si>
    <t>http://www.nemvy.cz/</t>
  </si>
  <si>
    <t>http://www.nemocnice-mostiste.cz/</t>
  </si>
  <si>
    <t>http://www.nemzn.cz/</t>
  </si>
  <si>
    <t>http://www.nemocnicenachod.cz/</t>
  </si>
  <si>
    <t>http://usti.nempk.cz/</t>
  </si>
  <si>
    <t>http://www.nemocnice.opava.cz/</t>
  </si>
  <si>
    <t>http://svitavy.nempk.cz/</t>
  </si>
  <si>
    <t>http://www.nemuh.cz/</t>
  </si>
  <si>
    <t xml:space="preserve">18.7.2011    (VS)          dodatek ke smlouvě pro ZSP uzavřen 12.4.2012                           </t>
  </si>
  <si>
    <t>16.2.2017</t>
  </si>
  <si>
    <t>http://www.upmd.cz/</t>
  </si>
  <si>
    <t>http://www.uvn.cz/</t>
  </si>
  <si>
    <t xml:space="preserve">Úsek  Náměstka ředitele pro nelékařské zdravotnické profese a řízení kvality zdravotní péče                                        </t>
  </si>
  <si>
    <t>http://www.vnbrno.cz/</t>
  </si>
  <si>
    <t>http://www.nemocnice-vs.cz/</t>
  </si>
  <si>
    <t>http://www.zivotastrom.cz/</t>
  </si>
  <si>
    <t>zakladatelka společnosti                                         vrchní sestra</t>
  </si>
  <si>
    <t>15.7.2011 (VS),               1.3. 2010 (ZSP)                  2.4.2009 (PA)</t>
  </si>
  <si>
    <t>Staniční sestry jednotlivých oddělení</t>
  </si>
  <si>
    <t>http://www.hospickopecek.charita.cz/</t>
  </si>
  <si>
    <t>http://www.centrum-pahop.cz/</t>
  </si>
  <si>
    <t>ředitelka</t>
  </si>
  <si>
    <t>http://www.pnbrno.cz/</t>
  </si>
  <si>
    <t>http://www.pnopava.cz/</t>
  </si>
  <si>
    <t>ředitelka organizace</t>
  </si>
  <si>
    <t>http://www.cervenykriz.zlin.cz/</t>
  </si>
  <si>
    <t>1.3.2010 (ZSP)  23.1.2009 (Soc. ped.)</t>
  </si>
  <si>
    <t>sociální pracovnice</t>
  </si>
  <si>
    <t>ředitel</t>
  </si>
  <si>
    <t>ředitel organizace</t>
  </si>
  <si>
    <t>http://www.szu.cz/</t>
  </si>
  <si>
    <t>http://www.gemini.cz/</t>
  </si>
  <si>
    <t>http://www.lazneluhacovice.cz/</t>
  </si>
  <si>
    <t>http://www.gyncentrum.com/</t>
  </si>
  <si>
    <t>http://www.gynho.cz/</t>
  </si>
  <si>
    <t>https://www.zlatestranky.cz/profil/H605536</t>
  </si>
  <si>
    <t>e-mail: gyncentrum@gyncentrum.com</t>
  </si>
  <si>
    <t>https://www.firmy.cz/detail/2392992-gynesta-uhersky-brod.html</t>
  </si>
  <si>
    <t xml:space="preserve">http://www.firmy.cz/detail/12863221-gynlady-vsetin.html#! </t>
  </si>
  <si>
    <t>http://ifirmy.cz/firma/182569-ivf-czech-republic-sro</t>
  </si>
  <si>
    <t>http://www.ivf-zlin.cz/</t>
  </si>
  <si>
    <t>http://www.gynekolog.cz/pruckova/</t>
  </si>
  <si>
    <t>http://www.chirurgie-chromek.cz/</t>
  </si>
  <si>
    <t>https://rejstrik.penize.cz/02717468-mediwi-s-r-o</t>
  </si>
  <si>
    <t>https://www.firmy.cz/detail/12861978-medivera-napajedla.html</t>
  </si>
  <si>
    <t>http://www.poliklinikaveseli.cz/</t>
  </si>
  <si>
    <t>http://www.praktik-predmosti.cz/</t>
  </si>
  <si>
    <t>http://therapon98.cz/</t>
  </si>
  <si>
    <t>http://www.vplkyjov.cz/</t>
  </si>
  <si>
    <t>vedení společnosti</t>
  </si>
  <si>
    <t>http://www.psfm.cz/</t>
  </si>
  <si>
    <t>http://www.decent.hys.cz/</t>
  </si>
  <si>
    <t>http://homedica-sro.zdravotniregistr.cz/</t>
  </si>
  <si>
    <t>http://www.bzenec.cz/ostatni-informace/pecovatelska-sluzba/</t>
  </si>
  <si>
    <t>Statutární zástupce</t>
  </si>
  <si>
    <t>http://www.tophelpbrno.cz/</t>
  </si>
  <si>
    <t>3.11.2008 (VS, PA)  8.3.2010 (Soc. ped.)</t>
  </si>
  <si>
    <t>http://www.abapo.cz/</t>
  </si>
  <si>
    <t>http://www.agarta.cz/</t>
  </si>
  <si>
    <t>http://www.ddhol.cz/</t>
  </si>
  <si>
    <t>3.2.2016</t>
  </si>
  <si>
    <t>http://www.css-kyjov.cz/</t>
  </si>
  <si>
    <t>10.6.2011 (VS)      5.10.2009 (Soc.ped.)</t>
  </si>
  <si>
    <t>http://www.nadejebroumov.cz/</t>
  </si>
  <si>
    <t>http://www.csspv.cz/</t>
  </si>
  <si>
    <t>Smlouvu lze uplatnit i na pobočky                      v Uherském Hradišti a Kroměříži</t>
  </si>
  <si>
    <t>http://www.ctyrlistekostrava.cz/</t>
  </si>
  <si>
    <t>stacionar.bb@valklobouky.charita.cz</t>
  </si>
  <si>
    <t>Instruktor sociální péče</t>
  </si>
  <si>
    <t>http://domovinka.nemcicky.cz/</t>
  </si>
  <si>
    <t>http://www.elimvsetin.cz/</t>
  </si>
  <si>
    <t>http://www.habrovanskyzamek.cz/</t>
  </si>
  <si>
    <t>http://www.letokruhy-vs.cz/index.php/o-nas http://www.zivefirmy.cz/petrouskova-helena-mgr-_f1319723</t>
  </si>
  <si>
    <t>http://www.handicap.cz/</t>
  </si>
  <si>
    <t>http://www.oslipka.cz/</t>
  </si>
  <si>
    <t>http://www.nadeje.cz/zlin</t>
  </si>
  <si>
    <t>http://hvezdazu.cz/</t>
  </si>
  <si>
    <t>14.11.2007 (VS, PA) 23.10.2009 (Soc. ped.)</t>
  </si>
  <si>
    <t>17.4.2009 (VS, PA)  22.2.2010 (Soc. ped., ÚMŠ)</t>
  </si>
  <si>
    <t>http://www.prah-brno.cz/kontakty</t>
  </si>
  <si>
    <t>http://www.remediaplus.cz/</t>
  </si>
  <si>
    <t>http://www.sanatorium-topas.cz/</t>
  </si>
  <si>
    <t>http://www.piafa.cz/</t>
  </si>
  <si>
    <r>
      <t xml:space="preserve">Sociální služby města Bojkovice, příspěvková organizace                                 </t>
    </r>
    <r>
      <rPr>
        <sz val="12"/>
        <color indexed="8"/>
        <rFont val="Calibri"/>
        <family val="2"/>
        <charset val="238"/>
      </rPr>
      <t>Černíkova 965, 687 71 Bojkovice</t>
    </r>
  </si>
  <si>
    <t>http://www.bojkovice.cz/socialni-sluzby-mesta-bojkovice-prispevkova-organizace/ds-10109</t>
  </si>
  <si>
    <t>http://www.sons.cz/</t>
  </si>
  <si>
    <t>http://trialog-brno.cz/</t>
  </si>
  <si>
    <t>http://www.vincentinum.cz/</t>
  </si>
  <si>
    <t>http://www.zelenydumpohody.cz/</t>
  </si>
  <si>
    <t>5.12.2008 (Soc. ped.)                      14.6.2011 (VS)</t>
  </si>
  <si>
    <t>http://www.daspavlovice.cz/</t>
  </si>
  <si>
    <t>http://www.ddzlatehory.cz/</t>
  </si>
  <si>
    <t>http://www.azet.sk/firma/87186/zariadenie-pre-seniorov-moravany-nad-vahom/</t>
  </si>
  <si>
    <t>http://www.ddhk.cz/</t>
  </si>
  <si>
    <t>http://www.domovpv.cz/</t>
  </si>
  <si>
    <t>http://www.domovjedli.cz/kontakty</t>
  </si>
  <si>
    <r>
      <t xml:space="preserve">Domov u Františka, příspěvková organizace                                                          </t>
    </r>
    <r>
      <rPr>
        <sz val="12"/>
        <color indexed="8"/>
        <rFont val="Calibri"/>
        <family val="2"/>
        <charset val="238"/>
      </rPr>
      <t>Rybářská 1079, 664 53 Újezd u Brna</t>
    </r>
  </si>
  <si>
    <t>http://www.domovduha.cz/</t>
  </si>
  <si>
    <t>http://www.ds-hodonin.cz/</t>
  </si>
  <si>
    <r>
      <t xml:space="preserve">Domov seniorů Břeclav, příspěvková organizace                                                           </t>
    </r>
    <r>
      <rPr>
        <sz val="12"/>
        <color indexed="8"/>
        <rFont val="Calibri"/>
        <family val="2"/>
        <charset val="238"/>
      </rPr>
      <t>Na Pěšině 2842/13, 690 03 Břeclav</t>
    </r>
  </si>
  <si>
    <t>http://www.dsbreclav.cz/</t>
  </si>
  <si>
    <t>http://www.dsburesov.cz/cz/o-nas/praxe-studentu</t>
  </si>
  <si>
    <t xml:space="preserve">15. 7. 2011 (VS)        1. 3. 2010 (ZSP)  24.11.2010 (Soc.ped.)         </t>
  </si>
  <si>
    <t>http://www.dscujkovova.estranky.cz/</t>
  </si>
  <si>
    <t>http://www.dsfm.cz/</t>
  </si>
  <si>
    <t>http://www.domovsenioruhranice.cz/</t>
  </si>
  <si>
    <r>
      <t xml:space="preserve">Domov pro seniory Javorník, příspěvková organizace                                                            </t>
    </r>
    <r>
      <rPr>
        <sz val="12"/>
        <color indexed="8"/>
        <rFont val="Calibri"/>
        <family val="2"/>
        <charset val="238"/>
      </rPr>
      <t>Školní 104, 790 70 Javorník</t>
    </r>
  </si>
  <si>
    <t>http://www.domovsantini.cz/</t>
  </si>
  <si>
    <t>http://www.dskrnov.cz/</t>
  </si>
  <si>
    <t>http://www.dsloucka.cz/</t>
  </si>
  <si>
    <t>18.11.2009 (VS, PA) 9.8.2011 (Soc. ped.)</t>
  </si>
  <si>
    <t>http://www.dsluhacovice.cz/</t>
  </si>
  <si>
    <t>4.12.2008 (PA, VS) 1.11.2011 (Soc. ped.)       dodatek pro ZSP uzavřen 12.6.2012</t>
  </si>
  <si>
    <t>http://www.ds-lukov.cz/</t>
  </si>
  <si>
    <t>http://www.domovmitrov.cz/</t>
  </si>
  <si>
    <t>http://www.dsnapajedla.cz/</t>
  </si>
  <si>
    <t xml:space="preserve">23.1.2019 - FHS </t>
  </si>
  <si>
    <t>http://www.okr.brnods.cz/</t>
  </si>
  <si>
    <t>Domov pro seniory Skalice, příspěvková organizace                                                             Skalice 1, 671 71 Hostěradice</t>
  </si>
  <si>
    <t>http://www.domovrl.cz/</t>
  </si>
  <si>
    <t>http://dstovacov.cz/</t>
  </si>
  <si>
    <t>http://www.ddtrebic.cz/</t>
  </si>
  <si>
    <r>
      <t xml:space="preserve">Domov pro seniory Věstonická, příspěvková organizace                        </t>
    </r>
    <r>
      <rPr>
        <sz val="12"/>
        <color indexed="8"/>
        <rFont val="Calibri"/>
        <family val="2"/>
        <charset val="238"/>
      </rPr>
      <t>Věstonická 4304/1, 628 00 Brno</t>
    </r>
  </si>
  <si>
    <r>
      <t xml:space="preserve">Domov pro seniory Zastávka, příspěvková organizace                       </t>
    </r>
    <r>
      <rPr>
        <sz val="12"/>
        <color indexed="8"/>
        <rFont val="Calibri"/>
        <family val="2"/>
        <charset val="238"/>
      </rPr>
      <t>Sportovní 432, 664 84 Zastávka u Brna</t>
    </r>
  </si>
  <si>
    <t>http://www.ddol.cz/</t>
  </si>
  <si>
    <t>http://www.dosa.cz/</t>
  </si>
  <si>
    <r>
      <t xml:space="preserve">Domov Velvary, poskytovatel sociálních služeb                                                       </t>
    </r>
    <r>
      <rPr>
        <sz val="12"/>
        <color indexed="8"/>
        <rFont val="Calibri"/>
        <family val="2"/>
        <charset val="238"/>
      </rPr>
      <t>Petra Bezruče 484, 273 24 Velvary</t>
    </r>
  </si>
  <si>
    <t>http://www.domovvelvary.er.cz/</t>
  </si>
  <si>
    <t>http://www.ddnamestnahane.cz/</t>
  </si>
  <si>
    <t>http://www.dssnavojna.cz/</t>
  </si>
  <si>
    <t>http://domovsvatealzbety.jablunkov.cz/</t>
  </si>
  <si>
    <t>http://www.psnj.cz/</t>
  </si>
  <si>
    <t>http://brno-modrice.senecura.cz/</t>
  </si>
  <si>
    <t>http://seniorcentrumblansko.webnode.cz/</t>
  </si>
  <si>
    <t>http://www.senior-otrokovice.cz/</t>
  </si>
  <si>
    <t>http://www.scsvetla.cz/</t>
  </si>
  <si>
    <t>http://www.horizontkyjov.cz/</t>
  </si>
  <si>
    <t>22.11.2010 (VS, PA) 29.10.2010 (soc. ped.)</t>
  </si>
  <si>
    <t>http://www.domovhortenzie.cz/</t>
  </si>
  <si>
    <t>http://www.domovjitka.cz/</t>
  </si>
  <si>
    <r>
      <t xml:space="preserve">Domov Letokruhy, příspěvková organizace                                                       </t>
    </r>
    <r>
      <rPr>
        <sz val="12"/>
        <color indexed="8"/>
        <rFont val="Calibri"/>
        <family val="2"/>
        <charset val="238"/>
      </rPr>
      <t xml:space="preserve">Dukelská 650, 747 87 Budišov nad Budišovkou </t>
    </r>
  </si>
  <si>
    <r>
      <t xml:space="preserve">Domov na rozcestí Svitavy
</t>
    </r>
    <r>
      <rPr>
        <sz val="12"/>
        <color indexed="8"/>
        <rFont val="Calibri"/>
        <family val="2"/>
        <charset val="238"/>
      </rPr>
      <t>T. G. Masaryka 9/33, 568 02 Svitavy</t>
    </r>
  </si>
  <si>
    <t>http://www.dnrsvitavy.cz/</t>
  </si>
  <si>
    <t>http://www.domovrokytnice.cz/</t>
  </si>
  <si>
    <r>
      <rPr>
        <b/>
        <sz val="12"/>
        <color indexed="8"/>
        <rFont val="Calibri"/>
        <family val="2"/>
        <charset val="238"/>
      </rPr>
      <t xml:space="preserve">Domov u zámku, z.s.  </t>
    </r>
    <r>
      <rPr>
        <sz val="12"/>
        <color indexed="8"/>
        <rFont val="Calibri"/>
        <family val="2"/>
        <charset val="238"/>
      </rPr>
      <t xml:space="preserve">                                                           Chvalkovice na Hané, č. 1, 683 23 Ivanovice na Hané</t>
    </r>
  </si>
  <si>
    <t>http://vesalius.cz/domov/</t>
  </si>
  <si>
    <t>http://nss.nmnm.cz/</t>
  </si>
  <si>
    <t>http://sssmk.cz/old/</t>
  </si>
  <si>
    <t>http://sskm.cz</t>
  </si>
  <si>
    <r>
      <t xml:space="preserve">Sociální služby Pačlavice, příspěvková organizace                                              </t>
    </r>
    <r>
      <rPr>
        <sz val="12"/>
        <color indexed="8"/>
        <rFont val="Calibri"/>
        <family val="2"/>
        <charset val="238"/>
      </rPr>
      <t>Pačlavice 6, 768 34 Pačlavice</t>
    </r>
  </si>
  <si>
    <t>http://www.socialnisluzby.obecpaclavice.cz/</t>
  </si>
  <si>
    <t>http://www.ssmp.cz/</t>
  </si>
  <si>
    <t>http://www.socialnisluzbysebetov.cz/</t>
  </si>
  <si>
    <t>http://www.ssub.cz/</t>
  </si>
  <si>
    <t>http://www.sluzbyvsetin.cz/</t>
  </si>
  <si>
    <t>http://www.socialnisluzbyvyskov.info/</t>
  </si>
  <si>
    <t>20.4.2009 (VS, PA)       dodatek pro ZSP uzavřen 19.6.2012</t>
  </si>
  <si>
    <t>http://www.socsluzbyzdar.cz/</t>
  </si>
  <si>
    <t>http://www.zamecekstrelice.cz/</t>
  </si>
  <si>
    <t>http://www.betlem.org/</t>
  </si>
  <si>
    <t>http://strediskocesta.cz/</t>
  </si>
  <si>
    <t>http://www.diakonievm.cz/</t>
  </si>
  <si>
    <t>http://www.diakonievsetin.cz/</t>
  </si>
  <si>
    <r>
      <t xml:space="preserve">Slezská diakonie             
</t>
    </r>
    <r>
      <rPr>
        <sz val="12"/>
        <color indexed="8"/>
        <rFont val="Calibri"/>
        <family val="2"/>
        <charset val="238"/>
      </rPr>
      <t>Na Nivách 259/7, 737 01 Český Těšín</t>
    </r>
  </si>
  <si>
    <t>http://www.slezskadiakonie.cz/</t>
  </si>
  <si>
    <t>http://www.hodonin.charita.cz/</t>
  </si>
  <si>
    <t>http://www.hranice.charita.cz/</t>
  </si>
  <si>
    <t>2.11.2011 (VS)    5.11.2008 (Soc. ped.)</t>
  </si>
  <si>
    <t>http://www.charitakoprivnice.cz/</t>
  </si>
  <si>
    <t>http://kyjov.charita.cz/</t>
  </si>
  <si>
    <t>http://odry.charita.cz/</t>
  </si>
  <si>
    <t xml:space="preserve">http://www.olomouc.charita.cz/   </t>
  </si>
  <si>
    <t>http://www.straznice.charita.cz/</t>
  </si>
  <si>
    <t>14.7.2011 (VS)            1.3.2010 (ZSP)   17.2.2011 (Soc.ped.)</t>
  </si>
  <si>
    <t>http://www.nhrozenkov.charita.cz/</t>
  </si>
  <si>
    <t>http://slavicin.charita.cz/</t>
  </si>
  <si>
    <t>http://valklobouky.charita.cz/</t>
  </si>
  <si>
    <t>Koordinátor ředitelství</t>
  </si>
  <si>
    <t>http://www.veselinm.charita.cz/</t>
  </si>
  <si>
    <t>http://www.vsetin.charita.cz/</t>
  </si>
  <si>
    <t>http://www.zlin.charita.cz/</t>
  </si>
  <si>
    <t>Projektová manažerka</t>
  </si>
  <si>
    <t>http://breclav.charita.cz/</t>
  </si>
  <si>
    <t>http://kromeriz.charita.cz/</t>
  </si>
  <si>
    <t>http://www.prerov.charita.cz/</t>
  </si>
  <si>
    <t>https://rajhrad.charita.cz/</t>
  </si>
  <si>
    <t>Projektový a personální manažer</t>
  </si>
  <si>
    <t>http://www.vyskov.charita.cz/</t>
  </si>
  <si>
    <t>http://zdar.charita.cz/</t>
  </si>
  <si>
    <t xml:space="preserve">DOBROVOLNICKÁ CENTRA                               </t>
  </si>
  <si>
    <t>https://armadaspasy.cz/</t>
  </si>
  <si>
    <t>http://armadaspasy.cz/pobocky/brno/centrum-socialnich-sluzeb-stankova-brno/#2</t>
  </si>
  <si>
    <t>http://www.adra.cz/dobrovolnictvi/zlin</t>
  </si>
  <si>
    <t>PORADNY</t>
  </si>
  <si>
    <t>www.atmosfera-zs.cz</t>
  </si>
  <si>
    <t>http://www.sluzebnik.cz/katalog/mgr-alice-kutnarova-privatni-psycholog</t>
  </si>
  <si>
    <t>dle uzavření se studentem</t>
  </si>
  <si>
    <t>http://www.psychocentrumzlin.cz/</t>
  </si>
  <si>
    <t>http://ssp-ol.cz/</t>
  </si>
  <si>
    <r>
      <t xml:space="preserve">Azylový dům pro ženy a matky s dětmi o.p.s.                                                         </t>
    </r>
    <r>
      <rPr>
        <sz val="12"/>
        <color indexed="8"/>
        <rFont val="Calibri"/>
        <family val="2"/>
        <charset val="238"/>
      </rPr>
      <t>Hrbová 1561, 755 01 Vsetín</t>
    </r>
  </si>
  <si>
    <t>http://www.azylovydum.cz/</t>
  </si>
  <si>
    <t>http://www.cprhodonin.cz/</t>
  </si>
  <si>
    <t>Koordinátorka sociálně aktivizačních programů pro rodiny</t>
  </si>
  <si>
    <t>http://www.cpr-zlin.cz/</t>
  </si>
  <si>
    <t>http://www.nenuda.eu/</t>
  </si>
  <si>
    <t>http://www.slunicko-vsetin.cz/</t>
  </si>
  <si>
    <t>http://www.aktivnezivotem.cz/</t>
  </si>
  <si>
    <t>http://www.akropolis-uh.cz/</t>
  </si>
  <si>
    <t>Statutární zástupkyně</t>
  </si>
  <si>
    <t>http://www.auxilium.cz/</t>
  </si>
  <si>
    <t>http://www.breziny.cz/</t>
  </si>
  <si>
    <t>http://www.centrumkocianka.cz/</t>
  </si>
  <si>
    <t>http://www.dobrarodina.cz/</t>
  </si>
  <si>
    <t>koordinátorka pro metodiku a rozvoj služeb</t>
  </si>
  <si>
    <t>Mgr. Věra Stojarová, předsedkyně</t>
  </si>
  <si>
    <t>http://www.slunecnicezlin.cz/</t>
  </si>
  <si>
    <t>vedoucí</t>
  </si>
  <si>
    <t>https://www.apalucha.club/</t>
  </si>
  <si>
    <t>http://www.toulcuvdvur.cz/</t>
  </si>
  <si>
    <t>http://www.svpdomek.cz/</t>
  </si>
  <si>
    <t>http://www.ddmastra.cz/</t>
  </si>
  <si>
    <t>http://www.ddmpastelka.cz/</t>
  </si>
  <si>
    <t>http://ddmslunicko.cz/</t>
  </si>
  <si>
    <t>http://www.ddmsikula.cz/</t>
  </si>
  <si>
    <t>http://www.ddmstraznice.cz/</t>
  </si>
  <si>
    <t>http://7ph.royalrangers.cz/</t>
  </si>
  <si>
    <t>http://www.svchulin.cz/</t>
  </si>
  <si>
    <t>http://www.trebicskecentrum.cz/</t>
  </si>
  <si>
    <t>http://unko.cz/</t>
  </si>
  <si>
    <t>http://www.rett-cz.com/</t>
  </si>
  <si>
    <t>http://www.vum.cz/</t>
  </si>
  <si>
    <t>http://dckyjov.cz/</t>
  </si>
  <si>
    <t>http://www.dc-ostruvek.cz/</t>
  </si>
  <si>
    <t>http://www.dddagmar.cz/</t>
  </si>
  <si>
    <t>http://ddkasperky.cz/</t>
  </si>
  <si>
    <t>http://www.ddkm.cz/</t>
  </si>
  <si>
    <t>http://www.ddnahrazi.cz/</t>
  </si>
  <si>
    <t>http://www.domuvek.cz/</t>
  </si>
  <si>
    <t>http://www.detskydomov.com/</t>
  </si>
  <si>
    <t>https://www.dduhostroh.cz/</t>
  </si>
  <si>
    <t>JESLE</t>
  </si>
  <si>
    <t>http://kms-stmesto.cz/</t>
  </si>
  <si>
    <t>http://www.msfrystak.cz/</t>
  </si>
  <si>
    <t>http://www.mshluk.cz/</t>
  </si>
  <si>
    <t>http://www.skolkajasenna.websnadno.cz/</t>
  </si>
  <si>
    <t>http://www.skolka-klubicko.cz/</t>
  </si>
  <si>
    <t>http://www.msrepinova.cz/</t>
  </si>
  <si>
    <t>http://skolka.onves.cz/</t>
  </si>
  <si>
    <t>http://mso.wz.cz/</t>
  </si>
  <si>
    <t>http://www.msrstmesto.cz/</t>
  </si>
  <si>
    <t>http://www.msseveracek.cz/</t>
  </si>
  <si>
    <t>http://www.slunickoms.wz.cz/</t>
  </si>
  <si>
    <t>http://www.ms-valtice.cz/</t>
  </si>
  <si>
    <t>http://www.veseleskolky.cz/</t>
  </si>
  <si>
    <t>http://www.mskudlov.cz/</t>
  </si>
  <si>
    <t>http://www.mszlin-kostelec.cz/</t>
  </si>
  <si>
    <t>http://www.msmilicovazlin.cz/</t>
  </si>
  <si>
    <t>http://www.msknesla.cz/</t>
  </si>
  <si>
    <t>http://qocna.utb.cz/</t>
  </si>
  <si>
    <t>http://www.zshornimostenice.cz/</t>
  </si>
  <si>
    <t>http://www.zsmsbohuslavice.cz/</t>
  </si>
  <si>
    <t>http://www.detske-centrum.cz/</t>
  </si>
  <si>
    <t>http://www.zsamspavlovice.cz/</t>
  </si>
  <si>
    <r>
      <t xml:space="preserve">Základní škola a Mateřská škola Sedlnice                                                                                                   </t>
    </r>
    <r>
      <rPr>
        <sz val="12"/>
        <color indexed="8"/>
        <rFont val="Calibri"/>
        <family val="2"/>
        <charset val="238"/>
      </rPr>
      <t>Sedlnice 253, 742 56</t>
    </r>
  </si>
  <si>
    <t>http://zstecovice.cz/</t>
  </si>
  <si>
    <t>27.4.2010  (UMŠ)  23.9.2011 (Soc. ped.)</t>
  </si>
  <si>
    <t>http://www.zstovacov.cz/</t>
  </si>
  <si>
    <t>Senior Admin Officer</t>
  </si>
  <si>
    <t>ZÁKLADNÍ ŠKOLY</t>
  </si>
  <si>
    <t>http://www.autistickaskola.cz/</t>
  </si>
  <si>
    <t>http://www.zsmasa.cz/</t>
  </si>
  <si>
    <t>http://www.zsotrtrav.cz/</t>
  </si>
  <si>
    <t>http://www.3zshol.cz/</t>
  </si>
  <si>
    <t>https://www.zshl.cz/</t>
  </si>
  <si>
    <r>
      <t xml:space="preserve">Základní škola Horní Němčí, okres Uherské Hradiště                                  </t>
    </r>
    <r>
      <rPr>
        <sz val="12"/>
        <color indexed="8"/>
        <rFont val="Calibri"/>
        <family val="2"/>
        <charset val="238"/>
      </rPr>
      <t>Horní němčí 118, 687 64</t>
    </r>
  </si>
  <si>
    <t>http://zshornemci.blogspot.cz/</t>
  </si>
  <si>
    <r>
      <t xml:space="preserve">Základní škola Hrušky, příspěvková organizace                                                          </t>
    </r>
    <r>
      <rPr>
        <sz val="12"/>
        <color indexed="8"/>
        <rFont val="Calibri"/>
        <family val="2"/>
        <charset val="238"/>
      </rPr>
      <t>Hlavní 94, 691 56 Hrušky</t>
    </r>
  </si>
  <si>
    <t>http://www.zshrusky.cz/</t>
  </si>
  <si>
    <t>http://www.zslukov.cz/</t>
  </si>
  <si>
    <t>http://www.zsosecka.cz/</t>
  </si>
  <si>
    <t>http://www.zskorycany.cz/</t>
  </si>
  <si>
    <t>http://www.zsslovan.cz/</t>
  </si>
  <si>
    <t>http://zs.vlachovice.cz/</t>
  </si>
  <si>
    <t>https://www.zspesi.cz/</t>
  </si>
  <si>
    <t>http://www.zszborovice.cz/</t>
  </si>
  <si>
    <t>http://www.zsp-mostni.cz/</t>
  </si>
  <si>
    <t>STŘEDNÍ ŠKOLY</t>
  </si>
  <si>
    <t>http://www.gymroznov.cz/</t>
  </si>
  <si>
    <t>http://www.copt.cz/</t>
  </si>
  <si>
    <t>http://www.skola.mesit.cz/</t>
  </si>
  <si>
    <t>http://www.spshol.cz/</t>
  </si>
  <si>
    <r>
      <t xml:space="preserve">Univerzita Palackého v Olomouci, Pedagogická fakulta                            </t>
    </r>
    <r>
      <rPr>
        <sz val="12"/>
        <color indexed="8"/>
        <rFont val="Calibri"/>
        <family val="2"/>
        <charset val="238"/>
      </rPr>
      <t>Žižkovo nám. 5, Olomouc, 771 40</t>
    </r>
  </si>
  <si>
    <t>http://www.pdf.upol.cz/</t>
  </si>
  <si>
    <t>SPECIÁLNÍ ŠKOLY</t>
  </si>
  <si>
    <t>vedoucí jednotlivých zařízení</t>
  </si>
  <si>
    <t>http://www.specskolanj.cz/</t>
  </si>
  <si>
    <r>
      <t xml:space="preserve">Základní škola pro žáky se speciálními potřebami s. r. o.                                    </t>
    </r>
    <r>
      <rPr>
        <sz val="12"/>
        <color indexed="8"/>
        <rFont val="Calibri"/>
        <family val="2"/>
        <charset val="238"/>
      </rPr>
      <t>Aviatiků 462, 700 30 Ostrava - Hrabůvka</t>
    </r>
  </si>
  <si>
    <r>
      <t xml:space="preserve">Základní škola a střední škola Pomněnka o.p.s.                                                      </t>
    </r>
    <r>
      <rPr>
        <sz val="12"/>
        <color indexed="8"/>
        <rFont val="Calibri"/>
        <family val="2"/>
        <charset val="238"/>
      </rPr>
      <t>Šumavská 13, 787 01 Šumperk</t>
    </r>
  </si>
  <si>
    <t>http://pomnenka.net/kontakty</t>
  </si>
  <si>
    <t>http://www.skola-spc.cz/</t>
  </si>
  <si>
    <t>14.11.2007 (VS)                                                                                 1. 3. 2010 (ZSP)</t>
  </si>
  <si>
    <t>Individuální pro studenta (od 2015)</t>
  </si>
  <si>
    <r>
      <t xml:space="preserve">Město Boskovice, Městský úřad Boskovice                               </t>
    </r>
    <r>
      <rPr>
        <sz val="12"/>
        <color indexed="8"/>
        <rFont val="Calibri"/>
        <family val="2"/>
        <charset val="238"/>
      </rPr>
      <t>Masarykovo náměstí 4/2, 680 01 Boskovice</t>
    </r>
  </si>
  <si>
    <t>http://www.mubruntal.cz/</t>
  </si>
  <si>
    <r>
      <rPr>
        <b/>
        <sz val="12"/>
        <color indexed="8"/>
        <rFont val="Calibri"/>
        <family val="2"/>
        <charset val="238"/>
      </rPr>
      <t>Město Český Těšín - Městský úřad Český Těšín                                                            N</t>
    </r>
    <r>
      <rPr>
        <sz val="12"/>
        <color indexed="8"/>
        <rFont val="Calibri"/>
        <family val="2"/>
        <charset val="238"/>
      </rPr>
      <t>áměstí ČSA 1/1, 737 01 Český Těšín</t>
    </r>
  </si>
  <si>
    <t>http://www.holesov.cz/</t>
  </si>
  <si>
    <t>http://www.holesov.cz/mestsky-urad/odbor-socialnich-veci-a-zdravotnictvi</t>
  </si>
  <si>
    <t>http://www.ivanovicenahane.cz/</t>
  </si>
  <si>
    <r>
      <t xml:space="preserve">Město Jevíčko, Středisko pečovatelské služby                                                         </t>
    </r>
    <r>
      <rPr>
        <sz val="12"/>
        <color indexed="8"/>
        <rFont val="Calibri"/>
        <family val="2"/>
        <charset val="238"/>
      </rPr>
      <t>Kobližná 125, 569 43 Jevíčko</t>
    </r>
  </si>
  <si>
    <r>
      <t xml:space="preserve">Město Kojetín, Městský úřad                                      </t>
    </r>
    <r>
      <rPr>
        <sz val="12"/>
        <color indexed="8"/>
        <rFont val="Calibri"/>
        <family val="2"/>
        <charset val="238"/>
      </rPr>
      <t>Masarykovo náměstí 20,752 01 Kojetín</t>
    </r>
  </si>
  <si>
    <t xml:space="preserve">Tajemník                                                        </t>
  </si>
  <si>
    <t>https://www.kurim.cz/</t>
  </si>
  <si>
    <r>
      <t xml:space="preserve">Městský úřad Kroměříž - Městský úřad Kroměříž                                                </t>
    </r>
    <r>
      <rPr>
        <sz val="12"/>
        <color indexed="8"/>
        <rFont val="Calibri"/>
        <family val="2"/>
        <charset val="238"/>
      </rPr>
      <t>Velké náměstí 115, 767 01 Kroměříž</t>
    </r>
  </si>
  <si>
    <t>http://www.mesto-kromeriz.cz/urad/</t>
  </si>
  <si>
    <t>Tajemnice</t>
  </si>
  <si>
    <r>
      <t xml:space="preserve">Město Polička, odbor sociálních věcí a zdravotnictví                                        </t>
    </r>
    <r>
      <rPr>
        <sz val="12"/>
        <color indexed="8"/>
        <rFont val="Calibri"/>
        <family val="2"/>
        <charset val="238"/>
      </rPr>
      <t>Palackého náměstí 160, 572 01 Polička</t>
    </r>
  </si>
  <si>
    <r>
      <rPr>
        <b/>
        <sz val="12"/>
        <color indexed="8"/>
        <rFont val="Calibri"/>
        <family val="2"/>
        <charset val="238"/>
      </rPr>
      <t xml:space="preserve">Město Šumperk, zast. Městským úřadem v Šumperku   </t>
    </r>
    <r>
      <rPr>
        <sz val="12"/>
        <color indexed="8"/>
        <rFont val="Calibri"/>
        <family val="2"/>
        <charset val="238"/>
      </rPr>
      <t xml:space="preserve">                                                              Náměstí Míru 1, 787 01 Šumperk                                                              </t>
    </r>
  </si>
  <si>
    <t>Tajemník</t>
  </si>
  <si>
    <r>
      <t xml:space="preserve">Městský úřad Uherský Brod, Odbor sociálních věcí,                                </t>
    </r>
    <r>
      <rPr>
        <sz val="12"/>
        <color indexed="8"/>
        <rFont val="Calibri"/>
        <family val="2"/>
        <charset val="238"/>
      </rPr>
      <t>Masarykovo náměstí 136, 688 01 Uh. Brod</t>
    </r>
  </si>
  <si>
    <t>Odbor sociálních věcí, vedoucí</t>
  </si>
  <si>
    <t>2.3.2009                (dle uzavření od 2015)</t>
  </si>
  <si>
    <r>
      <t xml:space="preserve">Městský úřad Rýmařov, Odbor sociálních věcí                                                                         </t>
    </r>
    <r>
      <rPr>
        <sz val="12"/>
        <color indexed="8"/>
        <rFont val="Calibri"/>
        <family val="2"/>
        <charset val="238"/>
      </rPr>
      <t>Náměstí Míru 1, 795 01 Rýmařov</t>
    </r>
  </si>
  <si>
    <r>
      <t xml:space="preserve">Městský úřad Valašské Klobouky, Odbor sociálních věcí                                       </t>
    </r>
    <r>
      <rPr>
        <sz val="12"/>
        <color indexed="8"/>
        <rFont val="Calibri"/>
        <family val="2"/>
        <charset val="238"/>
      </rPr>
      <t>Masarykovo nám. 177, 766 01 Val. Klobouky</t>
    </r>
  </si>
  <si>
    <t>3.3.2009 SP                             dodatek pro ZSP uzavřen 15.6.2012</t>
  </si>
  <si>
    <t>Referent OOZ - personalistka</t>
  </si>
  <si>
    <r>
      <t xml:space="preserve">Městská správa sociálních služeb Boskovice, p. o.                                    </t>
    </r>
    <r>
      <rPr>
        <sz val="12"/>
        <color indexed="8"/>
        <rFont val="Calibri"/>
        <family val="2"/>
        <charset val="238"/>
      </rPr>
      <t>Havlíčkova 2126/19, 680 01 Boskovice</t>
    </r>
  </si>
  <si>
    <t>http://msssboskovice.cz/</t>
  </si>
  <si>
    <r>
      <t xml:space="preserve">Městský úřad Znojmo - Odbor sociálních věcí                                                              </t>
    </r>
    <r>
      <rPr>
        <sz val="12"/>
        <color indexed="8"/>
        <rFont val="Calibri"/>
        <family val="2"/>
        <charset val="238"/>
      </rPr>
      <t>Náměstí Armády 1213/8, 669 02 Znojmo 2</t>
    </r>
  </si>
  <si>
    <r>
      <rPr>
        <b/>
        <sz val="12"/>
        <rFont val="Calibri"/>
        <family val="2"/>
        <charset val="238"/>
      </rPr>
      <t xml:space="preserve">Obec Spytihněv - Pečovatelská služba Spytihněv                     </t>
    </r>
    <r>
      <rPr>
        <sz val="12"/>
        <rFont val="Calibri"/>
        <family val="2"/>
        <charset val="238"/>
      </rPr>
      <t xml:space="preserve">                                      763 64 Spytihněv 03, Babice 594</t>
    </r>
  </si>
  <si>
    <t>http://www.spytihnev.cz/</t>
  </si>
  <si>
    <r>
      <t xml:space="preserve">Statutární město Brno Magistrát města Brna                                                         </t>
    </r>
    <r>
      <rPr>
        <sz val="12"/>
        <color indexed="8"/>
        <rFont val="Calibri"/>
        <family val="2"/>
        <charset val="238"/>
      </rPr>
      <t>Dominikánské náměstí 1, 601 67 Brno</t>
    </r>
  </si>
  <si>
    <t xml:space="preserve">Oddělení lidských zdrojů </t>
  </si>
  <si>
    <t>http://www.mestokladno.cz/</t>
  </si>
  <si>
    <t>http://www.zlin.eu/</t>
  </si>
  <si>
    <r>
      <t xml:space="preserve">ČR Česká správa sociálního zabezpečení, OSSZ Kroměříž                                      </t>
    </r>
    <r>
      <rPr>
        <sz val="12"/>
        <rFont val="Calibri"/>
        <family val="2"/>
        <charset val="238"/>
      </rPr>
      <t>Generála Svobody 1190/2, 767 01 Kroměříž</t>
    </r>
  </si>
  <si>
    <t>http://www.sikulove-mpo.cz/</t>
  </si>
  <si>
    <r>
      <t xml:space="preserve">Okresní správa sociálního zabezpečení Vsetín                                                       </t>
    </r>
    <r>
      <rPr>
        <sz val="12"/>
        <color indexed="8"/>
        <rFont val="Calibri"/>
        <family val="2"/>
        <charset val="238"/>
      </rPr>
      <t>Smetanova 841, 755 14 Vsetín</t>
    </r>
  </si>
  <si>
    <r>
      <t xml:space="preserve">Okresní správa sociálního zabezpečení Zlín                                                            </t>
    </r>
    <r>
      <rPr>
        <sz val="12"/>
        <color indexed="8"/>
        <rFont val="Calibri"/>
        <family val="2"/>
        <charset val="238"/>
      </rPr>
      <t>T. Bati 3792, 762 61 Zlín</t>
    </r>
  </si>
  <si>
    <t>Pracovnice oddělení poradenských služeb</t>
  </si>
  <si>
    <t>http://www.zivefirmy.cz/ak-krabicka-vitezslav-judr-_f402854</t>
  </si>
  <si>
    <t>JUDr. Jiří Krabička</t>
  </si>
  <si>
    <t>Studenti UTB, uzavíral rektorát, nutné vyplnit přílohu (poskytne zástupce společnosti), kterou podepisuje ŘÚ</t>
  </si>
  <si>
    <r>
      <t xml:space="preserve">České dráhy, a.s.,  Depo kolejových vozidel Brno                                          </t>
    </r>
    <r>
      <rPr>
        <sz val="12"/>
        <rFont val="Calibri"/>
        <family val="2"/>
        <charset val="238"/>
      </rPr>
      <t>Kulkova 1. 614 00 Brno</t>
    </r>
  </si>
  <si>
    <t>http://www.ceskedrahy.cz/kontakty/personalni-kontakty/-1399/</t>
  </si>
  <si>
    <r>
      <t xml:space="preserve">Eurogalaxie s. r. o. </t>
    </r>
    <r>
      <rPr>
        <sz val="12"/>
        <rFont val="Calibri"/>
        <family val="2"/>
        <charset val="238"/>
      </rPr>
      <t xml:space="preserve">(dětský zábavný park pro celou rodinu)      </t>
    </r>
    <r>
      <rPr>
        <b/>
        <sz val="12"/>
        <rFont val="Calibri"/>
        <family val="2"/>
        <charset val="238"/>
      </rPr>
      <t xml:space="preserve">                             </t>
    </r>
    <r>
      <rPr>
        <sz val="12"/>
        <rFont val="Calibri"/>
        <family val="2"/>
        <charset val="238"/>
      </rPr>
      <t>2. května 2384, 760 01 Zlín</t>
    </r>
  </si>
  <si>
    <t>http://www.galaxiezlin.cz/</t>
  </si>
  <si>
    <r>
      <t xml:space="preserve">FIMES, a.s. </t>
    </r>
    <r>
      <rPr>
        <sz val="12"/>
        <rFont val="Calibri"/>
        <family val="2"/>
        <charset val="238"/>
      </rPr>
      <t xml:space="preserve">  (výrobní podnik, Mesit)  </t>
    </r>
    <r>
      <rPr>
        <b/>
        <sz val="12"/>
        <rFont val="Calibri"/>
        <family val="2"/>
        <charset val="238"/>
      </rPr>
      <t xml:space="preserve">                                          </t>
    </r>
    <r>
      <rPr>
        <sz val="12"/>
        <rFont val="Calibri"/>
        <family val="2"/>
        <charset val="238"/>
      </rPr>
      <t>Sokolská 573, 686 01 Uherské Hradiště</t>
    </r>
  </si>
  <si>
    <t>http://www.fimes.mesit.cz/</t>
  </si>
  <si>
    <r>
      <rPr>
        <b/>
        <sz val="12"/>
        <color indexed="8"/>
        <rFont val="Calibri"/>
        <family val="2"/>
        <charset val="238"/>
      </rPr>
      <t xml:space="preserve">HELLA AUTOTECHNIK NOVA s. r. o
</t>
    </r>
    <r>
      <rPr>
        <sz val="12"/>
        <color indexed="8"/>
        <rFont val="Calibri"/>
        <family val="2"/>
        <charset val="238"/>
      </rPr>
      <t>Družstevní 16, 789 85 Mohelnice</t>
    </r>
  </si>
  <si>
    <t>http://www.hella.cz</t>
  </si>
  <si>
    <t>Němčina pro manažerskou praxi</t>
  </si>
  <si>
    <t>http://www.hopi.cz</t>
  </si>
  <si>
    <t>http://www.hptronic.cz/</t>
  </si>
  <si>
    <t xml:space="preserve">                           4.4.2011</t>
  </si>
  <si>
    <r>
      <t xml:space="preserve">Iveco Czech Republic, a. s.                               </t>
    </r>
    <r>
      <rPr>
        <sz val="12"/>
        <color indexed="8"/>
        <rFont val="Calibri"/>
        <family val="2"/>
        <charset val="238"/>
      </rPr>
      <t>Dobrovského 74/II, 566 03 Vysoké Mýto</t>
    </r>
  </si>
  <si>
    <t>http://zlk.neziskovka.cz/detail/27726444-kromerizska-rozvojova-kancelar-o-p-s.html</t>
  </si>
  <si>
    <t>http://medin.cz/</t>
  </si>
  <si>
    <t>http://www.mnd.eu/cs/</t>
  </si>
  <si>
    <t>http://cz.kompass.com/c/schott-flat-glass-cr-s-r-o/cz009709/</t>
  </si>
  <si>
    <t>personální oddělení</t>
  </si>
  <si>
    <r>
      <t xml:space="preserve">Železnice Slovenskej republiky, Bratislava (ŽSR)                                </t>
    </r>
    <r>
      <rPr>
        <sz val="12"/>
        <color indexed="8"/>
        <rFont val="Calibri"/>
        <family val="2"/>
        <charset val="238"/>
      </rPr>
      <t>Klemensova 8, 813 61 Bratislava</t>
    </r>
  </si>
  <si>
    <t>https://www.mvcr.cz/</t>
  </si>
  <si>
    <t>Praktický lékař</t>
  </si>
  <si>
    <t>http://mudrjanadrmelova.cz/</t>
  </si>
  <si>
    <t>https://kardiointern-chytil-s-r-o.zdravotniregistr.cz/</t>
  </si>
  <si>
    <t>https://rejstrik-firem.kurzy.cz/29377293/l-aveyron-sro/</t>
  </si>
  <si>
    <t>https://www.mudrszabo.cz/</t>
  </si>
  <si>
    <t>http://hananeumannova.ic.cz/</t>
  </si>
  <si>
    <t xml:space="preserve"> praktický lékař pro děti a dorost</t>
  </si>
  <si>
    <t>Praktický lékař pro děti, dorost a dospělé</t>
  </si>
  <si>
    <t>http://www.martinsedlak.net/</t>
  </si>
  <si>
    <t xml:space="preserve">Praktický lékař pro děti a dorost </t>
  </si>
  <si>
    <t>https://ordinace-kandrnalova.cz/</t>
  </si>
  <si>
    <t>https://www.prakticka-medicina.cz/</t>
  </si>
  <si>
    <t>https://www.ordinaceheliovi.cz/</t>
  </si>
  <si>
    <t>https://medikomaplus.cz/</t>
  </si>
  <si>
    <t>https://mudr-blanka-kudelkova.modernilekar.cz/</t>
  </si>
  <si>
    <t>https://zsbrat.edupage.org/</t>
  </si>
  <si>
    <t>www.zsotrman.cz</t>
  </si>
  <si>
    <t xml:space="preserve"> </t>
  </si>
  <si>
    <r>
      <t xml:space="preserve">Soc. ped., </t>
    </r>
    <r>
      <rPr>
        <sz val="12"/>
        <color rgb="FF7030A0"/>
        <rFont val="Calibri"/>
        <family val="2"/>
        <charset val="238"/>
      </rPr>
      <t>ZSP</t>
    </r>
  </si>
  <si>
    <t>Soc. ped., VS</t>
  </si>
  <si>
    <t>Angličtina pro manažerskou praxi</t>
  </si>
  <si>
    <r>
      <t xml:space="preserve">Individuální pro studenta </t>
    </r>
    <r>
      <rPr>
        <sz val="12"/>
        <color indexed="10"/>
        <rFont val="Calibri"/>
        <family val="2"/>
        <charset val="238"/>
      </rPr>
      <t>(akreditovaná pro vzdělávání PA)</t>
    </r>
  </si>
  <si>
    <r>
      <t>FHS</t>
    </r>
    <r>
      <rPr>
        <sz val="12"/>
        <color indexed="60"/>
        <rFont val="Calibri"/>
        <family val="2"/>
        <charset val="238"/>
      </rPr>
      <t xml:space="preserve"> </t>
    </r>
    <r>
      <rPr>
        <sz val="12"/>
        <color indexed="10"/>
        <rFont val="Calibri"/>
        <family val="2"/>
        <charset val="238"/>
      </rPr>
      <t>(akreditovaná pro vzdělávání PA)</t>
    </r>
  </si>
  <si>
    <r>
      <rPr>
        <sz val="12"/>
        <color rgb="FF75843C"/>
        <rFont val="Calibri"/>
        <family val="2"/>
        <charset val="238"/>
      </rPr>
      <t>Soc. ped.,</t>
    </r>
    <r>
      <rPr>
        <sz val="12"/>
        <color theme="2" tint="-0.749992370372631"/>
        <rFont val="Calibri"/>
        <family val="2"/>
        <charset val="238"/>
      </rPr>
      <t xml:space="preserve"> VS,</t>
    </r>
    <r>
      <rPr>
        <sz val="12"/>
        <color indexed="20"/>
        <rFont val="Calibri"/>
        <family val="2"/>
        <charset val="238"/>
      </rPr>
      <t xml:space="preserve"> ZSP </t>
    </r>
  </si>
  <si>
    <r>
      <t xml:space="preserve">FHS </t>
    </r>
    <r>
      <rPr>
        <sz val="12"/>
        <rFont val="Calibri"/>
        <family val="2"/>
        <charset val="238"/>
      </rPr>
      <t>(primárně pro studenty UMJL)</t>
    </r>
  </si>
  <si>
    <r>
      <t xml:space="preserve">FHS (je </t>
    </r>
    <r>
      <rPr>
        <sz val="12"/>
        <rFont val="Calibri"/>
        <family val="2"/>
        <charset val="238"/>
      </rPr>
      <t xml:space="preserve">nutné k tomu vyřídit přílohu s pracovištěm výkonu praxe - podepisuje děkan FHS)  </t>
    </r>
  </si>
  <si>
    <r>
      <t xml:space="preserve">FHS </t>
    </r>
    <r>
      <rPr>
        <sz val="12"/>
        <rFont val="Calibri"/>
        <family val="2"/>
        <charset val="238"/>
      </rPr>
      <t>(na  úrovni ústavu se uzavírá příloha se jmény studentů, podepisuje ŘU)</t>
    </r>
  </si>
  <si>
    <r>
      <t>Individuální pro studenta (</t>
    </r>
    <r>
      <rPr>
        <sz val="12"/>
        <color rgb="FF7030A0"/>
        <rFont val="Calibri"/>
        <family val="2"/>
        <charset val="238"/>
        <scheme val="minor"/>
      </rPr>
      <t>ZSP</t>
    </r>
    <r>
      <rPr>
        <sz val="12"/>
        <color theme="1"/>
        <rFont val="Calibri"/>
        <family val="2"/>
        <charset val="238"/>
        <scheme val="minor"/>
      </rPr>
      <t>)</t>
    </r>
  </si>
  <si>
    <t>Individuální pro studenta (kromě VS, PA)</t>
  </si>
  <si>
    <t>PA (akreditovaná pro vzdělávání PA)</t>
  </si>
  <si>
    <r>
      <rPr>
        <sz val="12"/>
        <color rgb="FFFF0000"/>
        <rFont val="Calibri"/>
        <family val="2"/>
        <charset val="238"/>
      </rPr>
      <t>PA,</t>
    </r>
    <r>
      <rPr>
        <sz val="12"/>
        <color theme="2" tint="-0.749992370372631"/>
        <rFont val="Calibri"/>
        <family val="2"/>
        <charset val="238"/>
      </rPr>
      <t xml:space="preserve"> VS</t>
    </r>
    <r>
      <rPr>
        <sz val="12"/>
        <color indexed="57"/>
        <rFont val="Calibri"/>
        <family val="2"/>
        <charset val="238"/>
      </rPr>
      <t>,</t>
    </r>
    <r>
      <rPr>
        <sz val="12"/>
        <color indexed="20"/>
        <rFont val="Calibri"/>
        <family val="2"/>
        <charset val="238"/>
      </rPr>
      <t xml:space="preserve"> </t>
    </r>
    <r>
      <rPr>
        <sz val="12"/>
        <color indexed="10"/>
        <rFont val="Calibri"/>
        <family val="2"/>
        <charset val="238"/>
      </rPr>
      <t xml:space="preserve"> </t>
    </r>
    <r>
      <rPr>
        <sz val="12"/>
        <color rgb="FF75843C"/>
        <rFont val="Calibri"/>
        <family val="2"/>
        <charset val="238"/>
      </rPr>
      <t>Soc. ped.</t>
    </r>
  </si>
  <si>
    <r>
      <rPr>
        <sz val="12"/>
        <color rgb="FFFF0000"/>
        <rFont val="Calibri"/>
        <family val="2"/>
        <charset val="238"/>
      </rPr>
      <t>PA,</t>
    </r>
    <r>
      <rPr>
        <sz val="12"/>
        <color theme="2" tint="-0.749992370372631"/>
        <rFont val="Calibri"/>
        <family val="2"/>
        <charset val="238"/>
      </rPr>
      <t xml:space="preserve"> VS,</t>
    </r>
    <r>
      <rPr>
        <sz val="12"/>
        <color indexed="60"/>
        <rFont val="Calibri"/>
        <family val="2"/>
        <charset val="238"/>
      </rPr>
      <t xml:space="preserve">  </t>
    </r>
    <r>
      <rPr>
        <sz val="12"/>
        <color indexed="36"/>
        <rFont val="Calibri"/>
        <family val="2"/>
        <charset val="238"/>
      </rPr>
      <t>ZSP</t>
    </r>
    <r>
      <rPr>
        <sz val="12"/>
        <color indexed="10"/>
        <rFont val="Calibri"/>
        <family val="2"/>
        <charset val="238"/>
      </rPr>
      <t xml:space="preserve"> </t>
    </r>
    <r>
      <rPr>
        <b/>
        <u/>
        <sz val="12"/>
        <color indexed="60"/>
        <rFont val="Calibri"/>
        <family val="2"/>
        <charset val="238"/>
      </rPr>
      <t/>
    </r>
  </si>
  <si>
    <r>
      <t xml:space="preserve">VS, </t>
    </r>
    <r>
      <rPr>
        <sz val="12"/>
        <color indexed="10"/>
        <rFont val="Calibri"/>
        <family val="2"/>
        <charset val="238"/>
      </rPr>
      <t xml:space="preserve">PA                       pro </t>
    </r>
    <r>
      <rPr>
        <sz val="12"/>
        <color indexed="36"/>
        <rFont val="Calibri"/>
        <family val="2"/>
        <charset val="238"/>
      </rPr>
      <t xml:space="preserve"> ZSP </t>
    </r>
    <r>
      <rPr>
        <sz val="12"/>
        <color indexed="10"/>
        <rFont val="Calibri"/>
        <family val="2"/>
        <charset val="238"/>
      </rPr>
      <t>individuální</t>
    </r>
  </si>
  <si>
    <r>
      <rPr>
        <sz val="12"/>
        <color rgb="FFFF0000"/>
        <rFont val="Calibri"/>
        <family val="2"/>
        <charset val="238"/>
      </rPr>
      <t>PA,</t>
    </r>
    <r>
      <rPr>
        <sz val="12"/>
        <color theme="6"/>
        <rFont val="Calibri"/>
        <family val="2"/>
        <charset val="238"/>
      </rPr>
      <t xml:space="preserve"> VS</t>
    </r>
  </si>
  <si>
    <r>
      <rPr>
        <sz val="12"/>
        <color indexed="10"/>
        <rFont val="Calibri"/>
        <family val="2"/>
        <charset val="238"/>
      </rPr>
      <t xml:space="preserve">PA, </t>
    </r>
    <r>
      <rPr>
        <sz val="12"/>
        <color theme="0" tint="-0.34998626667073579"/>
        <rFont val="Calibri"/>
        <family val="2"/>
        <charset val="238"/>
      </rPr>
      <t>VS</t>
    </r>
    <r>
      <rPr>
        <sz val="12"/>
        <color theme="2" tint="-0.749992370372631"/>
        <rFont val="Calibri"/>
        <family val="2"/>
        <charset val="238"/>
      </rPr>
      <t xml:space="preserve"> </t>
    </r>
    <r>
      <rPr>
        <sz val="12"/>
        <color indexed="10"/>
        <rFont val="Calibri"/>
        <family val="2"/>
        <charset val="238"/>
      </rPr>
      <t>(akreditovaná pro vzdělávání PA)</t>
    </r>
  </si>
  <si>
    <r>
      <rPr>
        <sz val="12"/>
        <color rgb="FFFF0000"/>
        <rFont val="Calibri"/>
        <family val="2"/>
        <charset val="238"/>
      </rPr>
      <t xml:space="preserve">PA, </t>
    </r>
    <r>
      <rPr>
        <sz val="12"/>
        <color indexed="57"/>
        <rFont val="Calibri"/>
        <family val="2"/>
        <charset val="238"/>
      </rPr>
      <t xml:space="preserve">VS, </t>
    </r>
    <r>
      <rPr>
        <sz val="12"/>
        <color indexed="10"/>
        <rFont val="Calibri"/>
        <family val="2"/>
        <charset val="238"/>
      </rPr>
      <t xml:space="preserve"> </t>
    </r>
    <r>
      <rPr>
        <sz val="12"/>
        <color indexed="36"/>
        <rFont val="Calibri"/>
        <family val="2"/>
        <charset val="238"/>
      </rPr>
      <t>Soc. ped.,</t>
    </r>
    <r>
      <rPr>
        <sz val="12"/>
        <color indexed="29"/>
        <rFont val="Calibri"/>
        <family val="2"/>
        <charset val="238"/>
      </rPr>
      <t xml:space="preserve"> UMŠ</t>
    </r>
  </si>
  <si>
    <r>
      <rPr>
        <sz val="12"/>
        <color rgb="FFFF0000"/>
        <rFont val="Calibri"/>
        <family val="2"/>
        <charset val="238"/>
      </rPr>
      <t xml:space="preserve">PA, </t>
    </r>
    <r>
      <rPr>
        <sz val="12"/>
        <color indexed="57"/>
        <rFont val="Calibri"/>
        <family val="2"/>
        <charset val="238"/>
      </rPr>
      <t xml:space="preserve">VS, </t>
    </r>
    <r>
      <rPr>
        <sz val="12"/>
        <color indexed="36"/>
        <rFont val="Calibri"/>
        <family val="2"/>
        <charset val="238"/>
      </rPr>
      <t>Soc. ped., ZSP</t>
    </r>
  </si>
  <si>
    <r>
      <rPr>
        <sz val="12"/>
        <color rgb="FFFF0000"/>
        <rFont val="Calibri"/>
        <family val="2"/>
        <charset val="238"/>
      </rPr>
      <t xml:space="preserve">PA, </t>
    </r>
    <r>
      <rPr>
        <sz val="12"/>
        <color theme="6"/>
        <rFont val="Calibri"/>
        <family val="2"/>
        <charset val="238"/>
      </rPr>
      <t xml:space="preserve">VS, </t>
    </r>
    <r>
      <rPr>
        <sz val="12"/>
        <color indexed="10"/>
        <rFont val="Calibri"/>
        <family val="2"/>
        <charset val="238"/>
      </rPr>
      <t xml:space="preserve"> </t>
    </r>
    <r>
      <rPr>
        <sz val="12"/>
        <color indexed="36"/>
        <rFont val="Calibri"/>
        <family val="2"/>
        <charset val="238"/>
      </rPr>
      <t>ZSP</t>
    </r>
  </si>
  <si>
    <r>
      <rPr>
        <sz val="12"/>
        <color theme="0" tint="-0.499984740745262"/>
        <rFont val="Calibri"/>
        <family val="2"/>
        <charset val="238"/>
      </rPr>
      <t>VS,</t>
    </r>
    <r>
      <rPr>
        <sz val="12"/>
        <color indexed="20"/>
        <rFont val="Calibri"/>
        <family val="2"/>
        <charset val="238"/>
      </rPr>
      <t xml:space="preserve"> ZSP</t>
    </r>
  </si>
  <si>
    <t xml:space="preserve">Ke smlouvě je třeba vyřídit přílohu s pracovištěm výkonu praxe; podepisuje děkan FHS. </t>
  </si>
  <si>
    <t>https://www.nekky.cz/</t>
  </si>
  <si>
    <t xml:space="preserve">Pro každého studenta je třeba uzavřít novou smlouvu s konkrétním termínem konání praxe. </t>
  </si>
  <si>
    <t>Pro každého studenta je třeba uzavřít novou smlouvu s konkrétním termínem konání praxe. Nemocnice je akreditována pro vzdělávání porodních asistentek.</t>
  </si>
  <si>
    <t>Pro každého studenta je třeba uzavřít novou smlouvu s konkrétním termínem konání praxe. Pouze pro studijní program Zdravotně sociální pracovník.</t>
  </si>
  <si>
    <t xml:space="preserve">Smlouvu připravuje  nemocnice, nepoužívat vzor FHS. </t>
  </si>
  <si>
    <t>https://www.ddkm.cz/</t>
  </si>
  <si>
    <t>http://www.ddzsvizovice.cz/</t>
  </si>
  <si>
    <t>https://msbudovatelska.cz/</t>
  </si>
  <si>
    <t>https://www.mslipa.cz/</t>
  </si>
  <si>
    <t>http://ms.martinice.cz/</t>
  </si>
  <si>
    <t>https://zlin.scioskola.cz/</t>
  </si>
  <si>
    <t>http://www.skolarackova.cz/</t>
  </si>
  <si>
    <t>http://zsms.studlov.cz/</t>
  </si>
  <si>
    <r>
      <t xml:space="preserve">Základní škola a Mateřská škola Študlov, příspěvková organizace, </t>
    </r>
    <r>
      <rPr>
        <sz val="12"/>
        <color indexed="8"/>
        <rFont val="Calibri"/>
        <family val="2"/>
        <charset val="238"/>
      </rPr>
      <t>Študlov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76, 756 12 Horní Lideč</t>
    </r>
  </si>
  <si>
    <t>Mgr. Věra Hrubčíková, tel. +420 604 794 092</t>
  </si>
  <si>
    <t>https://www.zszelechovice.cz/</t>
  </si>
  <si>
    <t>https://www.zsezzlin.cz/</t>
  </si>
  <si>
    <t>https://www.zskom1.cz/</t>
  </si>
  <si>
    <t>https://zsotrman.cz/</t>
  </si>
  <si>
    <t>https://zsnovyhrozenkov.cz/</t>
  </si>
  <si>
    <t>https://zsotrtgm.cz/</t>
  </si>
  <si>
    <t>https://www.zsvk.eu/</t>
  </si>
  <si>
    <t>Statutární zástupkyně ředitele</t>
  </si>
  <si>
    <t>https://www.zsvizovice.cz/</t>
  </si>
  <si>
    <t>https://zsmalenovice.edupage.org/</t>
  </si>
  <si>
    <t>https://www.kysuckanemocnica.sk/</t>
  </si>
  <si>
    <t>http://www.nemocnice.mesto-slavicin.cz/</t>
  </si>
  <si>
    <t>https://www.szzkrnov.cz/</t>
  </si>
  <si>
    <t>https://nemocnicepodhorska.agel.cz/</t>
  </si>
  <si>
    <t>https://www.fno.cz/</t>
  </si>
  <si>
    <t>http://www.nspka.cz/</t>
  </si>
  <si>
    <t>https://www.nmbbrno.cz/</t>
  </si>
  <si>
    <t>http://www.nspmyjava.sk/</t>
  </si>
  <si>
    <t>http://nemocnicenovyjicin.agel.cz/</t>
  </si>
  <si>
    <t>http://www.nspnm.sk/</t>
  </si>
  <si>
    <t>http://nemocnicepodlesi.agel.cz/</t>
  </si>
  <si>
    <t>http://nemocnicevalmez.agel.cz/</t>
  </si>
  <si>
    <t>http://www.nem-tr.cz/</t>
  </si>
  <si>
    <t>http://www.nemvalt.cz/</t>
  </si>
  <si>
    <t>http://nemocniceprostejov.agel.cz/</t>
  </si>
  <si>
    <t>https://nemocniceostravavitkovice.agel.cz/</t>
  </si>
  <si>
    <t>https://www.vfn.cz/</t>
  </si>
  <si>
    <t>http://www.vnol.cz/</t>
  </si>
  <si>
    <t>http://www.hospicbrno.cz/</t>
  </si>
  <si>
    <t>http://www.hospicfm.cz/</t>
  </si>
  <si>
    <t>https://www.mhondrasek.cz/</t>
  </si>
  <si>
    <t>https://www.psychtr.cz/</t>
  </si>
  <si>
    <t>http://www.pnkm.cz/</t>
  </si>
  <si>
    <t>https://www.pnbrno.cz/</t>
  </si>
  <si>
    <t>https://plstbk.cz/</t>
  </si>
  <si>
    <t>http://www.zzszlin.cz/</t>
  </si>
  <si>
    <t>https://www.zzsjmk.cz/</t>
  </si>
  <si>
    <t>https://www.zuova.cz/</t>
  </si>
  <si>
    <t>https://www.detskelecebny.cz/</t>
  </si>
  <si>
    <t>https://www.brc.cz/</t>
  </si>
  <si>
    <t>https://www.ltnb.cz/</t>
  </si>
  <si>
    <t>http://www.nudch.eu/</t>
  </si>
  <si>
    <t>https://www.surgalclinic.cz/</t>
  </si>
  <si>
    <t>https://www.gennoon.cz/</t>
  </si>
  <si>
    <t>http://www.gyneko.cz/</t>
  </si>
  <si>
    <t>http://www.gynekologiedora.cz/</t>
  </si>
  <si>
    <t>https://gyn-pren.cz/</t>
  </si>
  <si>
    <t>https://ivapurova.estranky.cz/</t>
  </si>
  <si>
    <t>http://radmila.cz/</t>
  </si>
  <si>
    <t>https://gynekologie-hrib.webnode.cz/</t>
  </si>
  <si>
    <t>https://www.celomed.eu/</t>
  </si>
  <si>
    <t>https://www.euclaboratore.cz/</t>
  </si>
  <si>
    <t>https://www.firmy.cz/detail/12861696-k-medica-zdounky.html</t>
  </si>
  <si>
    <t>https://medic-jv-s-r-o.webnode.cz/</t>
  </si>
  <si>
    <t>https://www.firmy.cz/detail/12863018-mich-med-novy-jicin.html</t>
  </si>
  <si>
    <t>https://www.firmy.cz/detail/13058126-mudr-ludmila-cermanova-s-r-o-kyjov.html</t>
  </si>
  <si>
    <t>https://www.firmy.cz/detail/388502-mudr-ilja-dolezelova-kromeriz.html</t>
  </si>
  <si>
    <t>https://www.petrhadraba.cz/</t>
  </si>
  <si>
    <t>http://www.kasardova.cz/</t>
  </si>
  <si>
    <t>http://kerndlova.cz/</t>
  </si>
  <si>
    <t>https://www.firmy.cz/detail/1973713-mudr-alena-lostakova-prerov-i-mesto.html</t>
  </si>
  <si>
    <t>https://www.firmy.cz/detail/12721543-ordin-bart-uherske-hradiste.html</t>
  </si>
  <si>
    <t>https://www.mudrpospisilradim.cz/</t>
  </si>
  <si>
    <t>https://www.firmy.cz/detail/12862283-pragydent-uhersky-ostroh-ostrozske-predmesti.html</t>
  </si>
  <si>
    <t>https://www.praledo.cz/</t>
  </si>
  <si>
    <t>http://www.ordinacepodivin.cz/</t>
  </si>
  <si>
    <t>https://www.polza.cz/</t>
  </si>
  <si>
    <t>https://mudr-janka-khawajova.modernylekar.sk/</t>
  </si>
  <si>
    <t>https://www.zorma.cz/</t>
  </si>
  <si>
    <t>https://mudrbosakova.cz/</t>
  </si>
  <si>
    <t>http://mwmed.cz/</t>
  </si>
  <si>
    <t>http://ados-srdce.sk/</t>
  </si>
  <si>
    <t>https://ados-4life.sk/</t>
  </si>
  <si>
    <t>https://www.adpsanco.cz/</t>
  </si>
  <si>
    <t>http://www.domacipece-sanitky.eu/</t>
  </si>
  <si>
    <t>http://www.ambrosie.cz/</t>
  </si>
  <si>
    <t>https://www.firmy.cz/detail/13285529-ilona-strnadlova-frenstat-pod-radhostem.html</t>
  </si>
  <si>
    <t>https://www.jevicko.cz/stredisko-pecovatelske-sluzby</t>
  </si>
  <si>
    <t>https://miroslava-zavadilova.business.site/</t>
  </si>
  <si>
    <t>https://www.uhbrod.charita.cz/socialni-sluzby/pecovatelske-sluzby/pecovatelska-sluzba-dolni-nemci/</t>
  </si>
  <si>
    <t>https://www.spytihnev.cz/sluzby-obce/pecovatelska-sluzba/</t>
  </si>
  <si>
    <t>http://www.sdopolomouc.cz/</t>
  </si>
  <si>
    <t>https://www.zdislavaveseli.cz/</t>
  </si>
  <si>
    <t>https://alzheimercentrum.cz/zlin</t>
  </si>
  <si>
    <t>https://www.csskamence.sk/</t>
  </si>
  <si>
    <t>https://www.centrumproseniorykyjov.cz/</t>
  </si>
  <si>
    <t>http://www.cssdubnica.sk/</t>
  </si>
  <si>
    <t>https://www.csptrinec.cz/</t>
  </si>
  <si>
    <t>https://www.cssunicov.cz/</t>
  </si>
  <si>
    <t>http://www.css.vys.cz/</t>
  </si>
  <si>
    <t>http://cpszahrada.cz/</t>
  </si>
  <si>
    <t>https://sites.google.com/czp-zk.cz/home/</t>
  </si>
  <si>
    <t>https://www.cspzlin.cz/</t>
  </si>
  <si>
    <t>http://www.cssznojmo.cz/</t>
  </si>
  <si>
    <t>http://www.czp-msk.cz/</t>
  </si>
  <si>
    <t>https://www.barevny-svet.eu/</t>
  </si>
  <si>
    <t>https://www.valklobouky.charita.cz/typy-stranek/denni-stacionar/</t>
  </si>
  <si>
    <t>https://novy.harmoniaocean.sk/</t>
  </si>
  <si>
    <t>https://www.ligavozic.cz/</t>
  </si>
  <si>
    <t>https://www.nadeje.cz/nedasov</t>
  </si>
  <si>
    <t>https://www.nadeje.cz/vsetin</t>
  </si>
  <si>
    <t>https://www.pontis.cz/</t>
  </si>
  <si>
    <t>https://podaneruce.cz/</t>
  </si>
  <si>
    <t>https://zasklem.com/</t>
  </si>
  <si>
    <t>https://www.domovufrantiska.cz/</t>
  </si>
  <si>
    <t>http://www.domov-popovice.websnadno.cz/</t>
  </si>
  <si>
    <t>http://www.dshavirov.cz/</t>
  </si>
  <si>
    <t>https://www.domovprosenioryjavornik.cz/</t>
  </si>
  <si>
    <t>https://www.kon.brnods.cz/</t>
  </si>
  <si>
    <t>https://www.dpskorycany.cz/</t>
  </si>
  <si>
    <t>http://www.domovnorbertinum.cz/</t>
  </si>
  <si>
    <t>https://www.ikvchoryne.cz/</t>
  </si>
  <si>
    <t>https://www.domovskalice.cz/</t>
  </si>
  <si>
    <t>https://ddstraznice.cz/</t>
  </si>
  <si>
    <t>https://www.valtice.eu/mesto/instituce-mesta/domov-pro-seniory/</t>
  </si>
  <si>
    <t>https://brno.charita.cz/co-delame-brno/domov-pokojneho-stari-kamenna/</t>
  </si>
  <si>
    <t>http://www.seniorprojekt.net/</t>
  </si>
  <si>
    <t>http://www.dubina.org/</t>
  </si>
  <si>
    <t>http://www.domovbarborka.sk/</t>
  </si>
  <si>
    <t>http://www.domov-letokruhy.cz/</t>
  </si>
  <si>
    <t>https://www.uspskalicka.cz/</t>
  </si>
  <si>
    <t>https://www.dsshrabiny.sk/</t>
  </si>
  <si>
    <t>https://www.dsszelenydom.sk/</t>
  </si>
  <si>
    <t>https://www.hradek-radost.cz/</t>
  </si>
  <si>
    <t>https://www.socialnisluzby.cz/</t>
  </si>
  <si>
    <t>https://www.ssmt.cz/</t>
  </si>
  <si>
    <t>https://www.zpssi.sk/</t>
  </si>
  <si>
    <t>https://dchb.charita.cz/</t>
  </si>
  <si>
    <t>https://charitafm.cz/</t>
  </si>
  <si>
    <t>https://www.holesov.charita.cz/</t>
  </si>
  <si>
    <t>https://www.kojetin.charita.cz/</t>
  </si>
  <si>
    <t>https://www.otrokovice.charita.cz/</t>
  </si>
  <si>
    <t>https://charita-sv-alexandra.cz/</t>
  </si>
  <si>
    <t>https://www.luhacovice.charita.cz/</t>
  </si>
  <si>
    <t>https://www.valmez.charita.cz/</t>
  </si>
  <si>
    <t>https://zabreh.charita.cz/</t>
  </si>
  <si>
    <t>https://www.kromeriz.charita.cz/sluzby/azylovy-dum-pro-zeny-a-matky-s-detmi/</t>
  </si>
  <si>
    <t>https://www.uhbrod.charita.cz/kontakty/?s=charitni-dum-vlcnov</t>
  </si>
  <si>
    <t>https://www.uhbrod.charita.cz/</t>
  </si>
  <si>
    <t>http://uhradiste.charita.cz/</t>
  </si>
  <si>
    <t>https://znojmo.charita.cz/</t>
  </si>
  <si>
    <t>https://www.akropolis-uh.cz/</t>
  </si>
  <si>
    <t>https://www.clovekvtisni.cz/</t>
  </si>
  <si>
    <t>https://www.madio.cz/</t>
  </si>
  <si>
    <t>http://ppphodonin.cz/</t>
  </si>
  <si>
    <t>http://www.persefona.cz/</t>
  </si>
  <si>
    <t>https://www.slezskadiakonie.cz/sluzby/obtizne-zivotni-situace/obtizne-zivotni-situace-sluzby</t>
  </si>
  <si>
    <t>https://www.psychocentrumdomecek.cz/</t>
  </si>
  <si>
    <t>https://www.vztahove-poradenstvi.cz/</t>
  </si>
  <si>
    <t>https://rcbambino.webnode.cz/</t>
  </si>
  <si>
    <t>http://www.sancepodanaruka.cz/</t>
  </si>
  <si>
    <r>
      <t xml:space="preserve">ALCEDO - Středisko volného času Vsetín 
</t>
    </r>
    <r>
      <rPr>
        <sz val="12"/>
        <rFont val="Calibri"/>
        <family val="2"/>
        <charset val="238"/>
      </rPr>
      <t>Záviše kalandry 1095, 755 01 Vsetín</t>
    </r>
  </si>
  <si>
    <t>https://www.alcedovsetin.cz/</t>
  </si>
  <si>
    <t>https://www.inspiracezlin.eu/</t>
  </si>
  <si>
    <t>https://podaneruce.cz/centra-sluzby/kontaktni-centrum-v-olomouci/</t>
  </si>
  <si>
    <r>
      <t xml:space="preserve">Inspirace Zlín z. s.                                    
</t>
    </r>
    <r>
      <rPr>
        <sz val="12"/>
        <color indexed="8"/>
        <rFont val="Calibri"/>
        <family val="2"/>
        <charset val="238"/>
      </rPr>
      <t>Bří Sousedíků 1056, 760 01 Zlín</t>
    </r>
  </si>
  <si>
    <r>
      <t xml:space="preserve">IZAP Slunečnice z.ú.                                 
</t>
    </r>
    <r>
      <rPr>
        <sz val="12"/>
        <color indexed="8"/>
        <rFont val="Calibri"/>
        <family val="2"/>
        <charset val="238"/>
      </rPr>
      <t>třída Tomáše Bati 1276, 760 01 Zlín</t>
    </r>
    <r>
      <rPr>
        <b/>
        <sz val="12"/>
        <color indexed="8"/>
        <rFont val="Calibri"/>
        <family val="2"/>
        <charset val="238"/>
      </rPr>
      <t xml:space="preserve">                                </t>
    </r>
  </si>
  <si>
    <t>http://www.lila.cz/</t>
  </si>
  <si>
    <t>https://www.nadeje.cz/otrokovice</t>
  </si>
  <si>
    <t>https://nadeje.cz/nedasov</t>
  </si>
  <si>
    <t>http://wordpress.rodinnecentrumkromeriz.cz/</t>
  </si>
  <si>
    <t>http://www.ranapecezlin.cz/</t>
  </si>
  <si>
    <t>https://www.sos-vesnicky.cz/</t>
  </si>
  <si>
    <t>https://www.tymycentrum.cz/</t>
  </si>
  <si>
    <t>https://www.dduolomouc.cz/</t>
  </si>
  <si>
    <t>http://www.ratolest.cz/</t>
  </si>
  <si>
    <r>
      <t xml:space="preserve">Skleněnka, z.s.                                     
</t>
    </r>
    <r>
      <rPr>
        <sz val="12"/>
        <color indexed="8"/>
        <rFont val="Calibri"/>
        <family val="2"/>
        <charset val="238"/>
      </rPr>
      <t>Nová 1226, 698 91 Veselí nad Moravou</t>
    </r>
  </si>
  <si>
    <t>http://zlin.sdb.cz/</t>
  </si>
  <si>
    <t>http://duhovasklenenka.cz/</t>
  </si>
  <si>
    <r>
      <t xml:space="preserve">Unie Kompas                                         
</t>
    </r>
    <r>
      <rPr>
        <sz val="12"/>
        <color indexed="8"/>
        <rFont val="Calibri"/>
        <family val="2"/>
        <charset val="238"/>
      </rPr>
      <t>Pod Stráněmi 2505, 760 01 Zlín</t>
    </r>
  </si>
  <si>
    <r>
      <t xml:space="preserve">ZO ČSOP Ekocentrum Čtyřlístek            
</t>
    </r>
    <r>
      <rPr>
        <sz val="12"/>
        <color indexed="8"/>
        <rFont val="Calibri"/>
        <family val="2"/>
        <charset val="238"/>
      </rPr>
      <t>Zlínský zámek, Soudní 1, 760 01 Zlín</t>
    </r>
  </si>
  <si>
    <t>http://www.svp-km.cz/</t>
  </si>
  <si>
    <t>http://eko4listek.cz/</t>
  </si>
  <si>
    <t>https://detskecentrum-vcielka.webnode.sk/</t>
  </si>
  <si>
    <t>https://www.zvonek-kladno.cz/</t>
  </si>
  <si>
    <t>https://www.chovanek.cz/</t>
  </si>
  <si>
    <t>https://www.zlatestranky.cz/profil/H208071</t>
  </si>
  <si>
    <t>https://detskydomov-hodonin.cz/</t>
  </si>
  <si>
    <r>
      <t xml:space="preserve">Dětský domov Kašperské Hory      
</t>
    </r>
    <r>
      <rPr>
        <sz val="12"/>
        <color indexed="8"/>
        <rFont val="Calibri"/>
        <family val="2"/>
        <charset val="238"/>
      </rPr>
      <t>Náměstí 146, 341 92 Kašperské Hory</t>
    </r>
  </si>
  <si>
    <r>
      <t xml:space="preserve">Dětský domov Kroměříž                          
</t>
    </r>
    <r>
      <rPr>
        <sz val="12"/>
        <color indexed="8"/>
        <rFont val="Calibri"/>
        <family val="2"/>
        <charset val="238"/>
      </rPr>
      <t>U Sýpek 1406, 767 01 Kroměříž</t>
    </r>
  </si>
  <si>
    <r>
      <t xml:space="preserve">Dětský domov Kroměříž 
</t>
    </r>
    <r>
      <rPr>
        <sz val="12"/>
        <color indexed="8"/>
        <rFont val="Calibri"/>
        <family val="2"/>
        <charset val="238"/>
      </rPr>
      <t>U Sýpek 1306/3, 767 01 Kroměříž</t>
    </r>
  </si>
  <si>
    <r>
      <t xml:space="preserve">Dětský domov, Mateřská škola, Základní škola a Praktická škola Zlín                  
</t>
    </r>
    <r>
      <rPr>
        <sz val="12"/>
        <color indexed="8"/>
        <rFont val="Calibri"/>
        <family val="2"/>
        <charset val="238"/>
      </rPr>
      <t>Lazy 3695,  760 01 Zlín</t>
    </r>
  </si>
  <si>
    <t>https://ddskolyzlin.cz/</t>
  </si>
  <si>
    <t>http://ddbystrice.cz/</t>
  </si>
  <si>
    <t>https://ddprerov.cz/</t>
  </si>
  <si>
    <t>http://www.ddsslany.cz/</t>
  </si>
  <si>
    <r>
      <t xml:space="preserve">Dětský domov Uherský Ostroh                    
</t>
    </r>
    <r>
      <rPr>
        <sz val="12"/>
        <color indexed="8"/>
        <rFont val="Calibri"/>
        <family val="2"/>
        <charset val="238"/>
      </rPr>
      <t>Sokolovská 620, 687 24 Uherský Ostroh</t>
    </r>
  </si>
  <si>
    <r>
      <t xml:space="preserve">Dětský domov, Základní škola a Praktická škola Valašské Klobouky                             
</t>
    </r>
    <r>
      <rPr>
        <sz val="12"/>
        <color indexed="8"/>
        <rFont val="Calibri"/>
        <family val="2"/>
        <charset val="238"/>
      </rPr>
      <t>Smolina 16 766 01 Valašské Klobouky</t>
    </r>
  </si>
  <si>
    <t>https://www.ddsmolina.cz/</t>
  </si>
  <si>
    <r>
      <t xml:space="preserve">Dětský domov Valašské Meziříčí             
</t>
    </r>
    <r>
      <rPr>
        <sz val="12"/>
        <color indexed="8"/>
        <rFont val="Calibri"/>
        <family val="2"/>
        <charset val="238"/>
      </rPr>
      <t>Žerotínova 211, 757 01 Valašské Meziříčí</t>
    </r>
  </si>
  <si>
    <t>https://www.detskydomovvm.cz/</t>
  </si>
  <si>
    <r>
      <t xml:space="preserve">Dětský domov Vizovice                  
</t>
    </r>
    <r>
      <rPr>
        <sz val="12"/>
        <color indexed="8"/>
        <rFont val="Calibri"/>
        <family val="2"/>
        <charset val="238"/>
      </rPr>
      <t>Chrastěšovská 65, 763 12 Vizovice</t>
    </r>
  </si>
  <si>
    <t>https://www.detskydomov-vizovice.cz/</t>
  </si>
  <si>
    <t>http://www.jeslepv.webzdarma.cz/</t>
  </si>
  <si>
    <t>http://www.jeslekulisek.cz/</t>
  </si>
  <si>
    <r>
      <t xml:space="preserve">Mateřská škola Martinice, okres Kroměříž 
</t>
    </r>
    <r>
      <rPr>
        <sz val="12"/>
        <color indexed="8"/>
        <rFont val="Calibri"/>
        <family val="2"/>
        <charset val="238"/>
      </rPr>
      <t>Martinice 16, 769 01 Holešov</t>
    </r>
  </si>
  <si>
    <t>http://www.ms-dlouhaloucka.cz/</t>
  </si>
  <si>
    <t>http://www.msduha-zubri.cz/</t>
  </si>
  <si>
    <t>http://www.ms-radost.cz/dobrotice/</t>
  </si>
  <si>
    <t>https://www.mshodejice.cz/</t>
  </si>
  <si>
    <t>https://ms.ludslavice.cz/</t>
  </si>
  <si>
    <t>https://ms-machova.webnode.cz/</t>
  </si>
  <si>
    <t>http://www.msnavojna.cz/</t>
  </si>
  <si>
    <t>http://www.skolkaoskarek.cz/</t>
  </si>
  <si>
    <r>
      <t xml:space="preserve">Mateřská škola Střížovice, okres Kroměříž  
</t>
    </r>
    <r>
      <rPr>
        <sz val="12"/>
        <color indexed="8"/>
        <rFont val="Calibri"/>
        <family val="2"/>
        <charset val="238"/>
      </rPr>
      <t>Střížovice 36, 768 21 Kvasice</t>
    </r>
  </si>
  <si>
    <t>https://www.msstrizovice.cz/</t>
  </si>
  <si>
    <t>https://www.msnadrazni-stbk.cz/</t>
  </si>
  <si>
    <t>https://www.mstesov.cz/</t>
  </si>
  <si>
    <r>
      <t xml:space="preserve">Mateřská škola Valtice                                 
</t>
    </r>
    <r>
      <rPr>
        <sz val="12"/>
        <color indexed="8"/>
        <rFont val="Calibri"/>
        <family val="2"/>
        <charset val="238"/>
      </rPr>
      <t>Jabloňová 298, 691 42 Valtice</t>
    </r>
  </si>
  <si>
    <r>
      <t xml:space="preserve">Mateřská škola Vážany, okres Uherské Hradiště, příspěvková organizace                
</t>
    </r>
    <r>
      <rPr>
        <sz val="12"/>
        <color indexed="8"/>
        <rFont val="Calibri"/>
        <family val="2"/>
        <charset val="238"/>
      </rPr>
      <t>Vážany 20, 687 37</t>
    </r>
  </si>
  <si>
    <t>https://www.skolka-vazany.cz/</t>
  </si>
  <si>
    <t>http://www.msveseli.cz/</t>
  </si>
  <si>
    <t>https://www.natravnicku.cz/</t>
  </si>
  <si>
    <t>http://www.skolkaohrada.cz/</t>
  </si>
  <si>
    <t>https://msdedicka.estranky.cz/</t>
  </si>
  <si>
    <r>
      <t xml:space="preserve">Mateřská škola Zlín – Kudlov, Na Vrchovici 21, příspěvková organizace                  
</t>
    </r>
    <r>
      <rPr>
        <sz val="12"/>
        <color indexed="8"/>
        <rFont val="Calibri"/>
        <family val="2"/>
        <charset val="238"/>
      </rPr>
      <t>Na Vrchovici 21, 760 01 Zlín</t>
    </r>
  </si>
  <si>
    <t>http://trsvobody.mszlin.cz/</t>
  </si>
  <si>
    <r>
      <t xml:space="preserve">Mateřská škola Zlín, tř. Svobody 835, příspěvková organizace                                     
</t>
    </r>
    <r>
      <rPr>
        <sz val="12"/>
        <color indexed="8"/>
        <rFont val="Calibri"/>
        <family val="2"/>
        <charset val="238"/>
      </rPr>
      <t>Třída Svobody 835, 763 02 Zlín - Malenovice</t>
    </r>
  </si>
  <si>
    <r>
      <t xml:space="preserve">Mateřská škola Zlín, Milíčova 867, příspěvková organizace                              
</t>
    </r>
    <r>
      <rPr>
        <sz val="12"/>
        <color indexed="8"/>
        <rFont val="Calibri"/>
        <family val="2"/>
        <charset val="238"/>
      </rPr>
      <t>Milíčova 867, 763 02 Zlín - Malenovice</t>
    </r>
  </si>
  <si>
    <r>
      <t xml:space="preserve">Mateřská škola Zlín, Lázeňská 412, příspěvková organizace                            
</t>
    </r>
    <r>
      <rPr>
        <sz val="12"/>
        <color indexed="8"/>
        <rFont val="Calibri"/>
        <family val="2"/>
        <charset val="238"/>
      </rPr>
      <t>Lázeňská 412, 763 14 Zlín - Kostelec</t>
    </r>
  </si>
  <si>
    <r>
      <t xml:space="preserve">Mateřská škola Zlín, M. Knesla 4056, příspěvková organizace                                         
</t>
    </r>
    <r>
      <rPr>
        <sz val="12"/>
        <color indexed="8"/>
        <rFont val="Calibri"/>
        <family val="2"/>
        <charset val="238"/>
      </rPr>
      <t>M. Knesla 4056, 760 01 Zlín</t>
    </r>
  </si>
  <si>
    <t>http://vyhlidka.mszlin.cz/</t>
  </si>
  <si>
    <t>https://www.ms-louky.info/</t>
  </si>
  <si>
    <t>https://zs-bilovice.cz/</t>
  </si>
  <si>
    <t>http://www.zsbrezi.cz/</t>
  </si>
  <si>
    <t>https://www.kotlarska.cz/</t>
  </si>
  <si>
    <t>https://www.skolabystrice.cz/</t>
  </si>
  <si>
    <t>http://academicschool.cz/</t>
  </si>
  <si>
    <t>https://kasava.edupage.org/</t>
  </si>
  <si>
    <r>
      <t>Základní škola a mateřská škola Mysločovice, příspěvková organizace</t>
    </r>
    <r>
      <rPr>
        <sz val="12"/>
        <color indexed="8"/>
        <rFont val="Calibri"/>
        <family val="2"/>
        <charset val="238"/>
      </rPr>
      <t xml:space="preserve">      
Mysločovice 150, 763 01</t>
    </r>
  </si>
  <si>
    <t>https://www.zsmysl.cz/</t>
  </si>
  <si>
    <r>
      <t xml:space="preserve">Základní škola a Mateřská škola Racková, okres Zlín, příspěvková organizace </t>
    </r>
    <r>
      <rPr>
        <sz val="12"/>
        <color indexed="8"/>
        <rFont val="Calibri"/>
        <family val="2"/>
        <charset val="238"/>
      </rPr>
      <t xml:space="preserve"> 
Racková 64, 760 01 Zlín</t>
    </r>
  </si>
  <si>
    <t>https://www.zs-sedlnice.cz/</t>
  </si>
  <si>
    <t>http://www.zsjarosov.cz/</t>
  </si>
  <si>
    <r>
      <t>Základní škola a Mateřská škola Tovačov</t>
    </r>
    <r>
      <rPr>
        <sz val="12"/>
        <color indexed="8"/>
        <rFont val="Calibri"/>
        <family val="2"/>
        <charset val="238"/>
      </rPr>
      <t xml:space="preserve"> 
Podvalí 353, 751 01 Tovačov</t>
    </r>
  </si>
  <si>
    <t>https://www.zsvsemina.cz/</t>
  </si>
  <si>
    <t>https://www.skolatroubky.cz/</t>
  </si>
  <si>
    <r>
      <t xml:space="preserve">Základní škola a Mateřská škola Želechovice nad Dřevnicí, příspěvková organizace
</t>
    </r>
    <r>
      <rPr>
        <sz val="12"/>
        <color indexed="8"/>
        <rFont val="Calibri"/>
        <family val="2"/>
        <charset val="238"/>
      </rPr>
      <t>ul. 4. května č. 336, 763 11 Želechovice nad Dřevnicí</t>
    </r>
  </si>
  <si>
    <t>https://www.zsvlkos.cz/</t>
  </si>
  <si>
    <t>https://www.zszlutava.cz/</t>
  </si>
  <si>
    <r>
      <t xml:space="preserve">Life Academy, s. r. o.                              
</t>
    </r>
    <r>
      <rPr>
        <sz val="12"/>
        <color indexed="8"/>
        <rFont val="Calibri"/>
        <family val="2"/>
        <charset val="238"/>
      </rPr>
      <t>Rovná 597/15, 058 01 Poprad SK</t>
    </r>
  </si>
  <si>
    <t>https://houndsfieldprimary.co.uk/</t>
  </si>
  <si>
    <t xml:space="preserve">https://www.zsluhacovice.cz/
</t>
  </si>
  <si>
    <t>https://www.zsbb.cz/</t>
  </si>
  <si>
    <r>
      <rPr>
        <b/>
        <sz val="12"/>
        <color theme="1"/>
        <rFont val="Calibri"/>
        <family val="2"/>
        <charset val="238"/>
        <scheme val="minor"/>
      </rPr>
      <t xml:space="preserve">Základní škola Brumov-Bylnice, okres Zlín  </t>
    </r>
    <r>
      <rPr>
        <sz val="12"/>
        <color theme="1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</rPr>
      <t>Družba 1178, 763 31 Brumov-Bylnice</t>
    </r>
  </si>
  <si>
    <r>
      <t xml:space="preserve">Základní škola Zlín, Mikoláše Alše 558, příspěvková organizace                              
</t>
    </r>
    <r>
      <rPr>
        <sz val="12"/>
        <color indexed="8"/>
        <rFont val="Calibri"/>
        <family val="2"/>
        <charset val="238"/>
      </rPr>
      <t>Mikoláše Alše 558, 761 73 Zlín</t>
    </r>
    <r>
      <rPr>
        <b/>
        <sz val="12"/>
        <color indexed="8"/>
        <rFont val="Calibri"/>
        <family val="2"/>
        <charset val="238"/>
      </rPr>
      <t xml:space="preserve">                             </t>
    </r>
  </si>
  <si>
    <t>https://www.zsmalse.cz/</t>
  </si>
  <si>
    <r>
      <rPr>
        <b/>
        <sz val="12"/>
        <color theme="1"/>
        <rFont val="Calibri"/>
        <family val="2"/>
        <charset val="238"/>
        <scheme val="minor"/>
      </rPr>
      <t xml:space="preserve">Základní škola Mánesova Otrokovice,
příspěvková organizace
</t>
    </r>
    <r>
      <rPr>
        <sz val="12"/>
        <color theme="1"/>
        <rFont val="Calibri"/>
        <family val="2"/>
        <charset val="238"/>
        <scheme val="minor"/>
      </rPr>
      <t>Mánesova 908, 765 02 Otrokovice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</si>
  <si>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Nový Hrozenkov, okres Vsetín
</t>
    </r>
    <r>
      <rPr>
        <sz val="12"/>
        <color theme="1"/>
        <rFont val="Calibri"/>
        <family val="2"/>
        <charset val="238"/>
        <scheme val="minor"/>
      </rPr>
      <t>Nový Hrozenkov 437, 756 04 Nový Hrozenkov</t>
    </r>
  </si>
  <si>
    <r>
      <t xml:space="preserve">Základní škola T. G. Masaryka Otrokovice, příspěvková organizace 
</t>
    </r>
    <r>
      <rPr>
        <sz val="12"/>
        <color theme="1"/>
        <rFont val="Calibri"/>
        <family val="2"/>
        <charset val="238"/>
        <scheme val="minor"/>
      </rPr>
      <t>J. Žižky 1355, 765 02 Otrokovice</t>
    </r>
  </si>
  <si>
    <t>https://www.zvsotr.cz/</t>
  </si>
  <si>
    <r>
      <rPr>
        <b/>
        <sz val="12"/>
        <color theme="1"/>
        <rFont val="Calibri"/>
        <family val="2"/>
        <charset val="238"/>
        <scheme val="minor"/>
      </rPr>
      <t>Základní škola Otrokovice, Komenského</t>
    </r>
    <r>
      <rPr>
        <sz val="12"/>
        <color theme="1"/>
        <rFont val="Calibri"/>
        <family val="2"/>
        <charset val="238"/>
        <scheme val="minor"/>
      </rPr>
      <t xml:space="preserve">    
</t>
    </r>
    <r>
      <rPr>
        <sz val="12"/>
        <color indexed="8"/>
        <rFont val="Calibri"/>
        <family val="2"/>
        <charset val="238"/>
      </rPr>
      <t>Komenského 1855, 765 02 Otrokovice</t>
    </r>
  </si>
  <si>
    <t>http://zsmistrice.cz/</t>
  </si>
  <si>
    <r>
      <rPr>
        <b/>
        <sz val="12"/>
        <color theme="1"/>
        <rFont val="Calibri"/>
        <family val="2"/>
        <charset val="238"/>
        <scheme val="minor"/>
      </rPr>
      <t xml:space="preserve">Základní škola Mistřice, okres Uherské Hradiště, příspěvková organizace 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</t>
    </r>
    <r>
      <rPr>
        <sz val="12"/>
        <color indexed="8"/>
        <rFont val="Calibri"/>
        <family val="2"/>
        <charset val="238"/>
      </rPr>
      <t>Mistřice 1, 687 12 Bílovice</t>
    </r>
  </si>
  <si>
    <r>
      <rPr>
        <b/>
        <sz val="12"/>
        <color theme="1"/>
        <rFont val="Calibri"/>
        <family val="2"/>
        <charset val="238"/>
        <scheme val="minor"/>
      </rPr>
      <t xml:space="preserve">3. Základní škola Holešov </t>
    </r>
    <r>
      <rPr>
        <sz val="12"/>
        <color theme="1"/>
        <rFont val="Calibri"/>
        <family val="2"/>
        <charset val="238"/>
        <scheme val="minor"/>
      </rPr>
      <t xml:space="preserve">                  
</t>
    </r>
    <r>
      <rPr>
        <sz val="12"/>
        <color indexed="8"/>
        <rFont val="Calibri"/>
        <family val="2"/>
        <charset val="238"/>
      </rPr>
      <t>Družby 329, 769 01 Holešov</t>
    </r>
  </si>
  <si>
    <t>http://www.zsluhacovice.cz/</t>
  </si>
  <si>
    <r>
      <rPr>
        <b/>
        <sz val="12"/>
        <color theme="1"/>
        <rFont val="Calibri"/>
        <family val="2"/>
        <charset val="238"/>
        <scheme val="minor"/>
      </rPr>
      <t>Základní škola Lukov,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</t>
    </r>
    <r>
      <rPr>
        <sz val="12"/>
        <color indexed="8"/>
        <rFont val="Calibri"/>
        <family val="2"/>
        <charset val="238"/>
      </rPr>
      <t>Pod Kaštany 32, 763 17 Lukov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</si>
  <si>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Přerov, U tenisu 4 </t>
    </r>
    <r>
      <rPr>
        <sz val="12"/>
        <color theme="1"/>
        <rFont val="Calibri"/>
        <family val="2"/>
        <charset val="238"/>
        <scheme val="minor"/>
      </rPr>
      <t xml:space="preserve">           </t>
    </r>
    <r>
      <rPr>
        <sz val="12"/>
        <color indexed="8"/>
        <rFont val="Calibri"/>
        <family val="2"/>
        <charset val="238"/>
      </rPr>
      <t xml:space="preserve">      
U Tenisu 4, 750 02 Přerov</t>
    </r>
  </si>
  <si>
    <r>
      <rPr>
        <b/>
        <sz val="12"/>
        <color theme="1"/>
        <rFont val="Calibri"/>
        <family val="2"/>
        <charset val="238"/>
        <scheme val="minor"/>
      </rPr>
      <t>Základní škola Valašské Klobouky</t>
    </r>
    <r>
      <rPr>
        <sz val="12"/>
        <color theme="1"/>
        <rFont val="Calibri"/>
        <family val="2"/>
        <charset val="238"/>
        <scheme val="minor"/>
      </rPr>
      <t xml:space="preserve"> 
Školní 856, 766 01 Valašské Klobouky</t>
    </r>
  </si>
  <si>
    <t>https://www.zshradekslav.cz/</t>
  </si>
  <si>
    <r>
      <rPr>
        <b/>
        <sz val="12"/>
        <color indexed="8"/>
        <rFont val="Calibri"/>
        <family val="2"/>
        <charset val="238"/>
      </rPr>
      <t xml:space="preserve">Základní škola Slavičín, Hrádek na Vlárské dráze   </t>
    </r>
    <r>
      <rPr>
        <sz val="12"/>
        <color theme="1"/>
        <rFont val="Calibri"/>
        <family val="2"/>
        <charset val="238"/>
        <scheme val="minor"/>
      </rPr>
      <t xml:space="preserve">                              
</t>
    </r>
    <r>
      <rPr>
        <sz val="12"/>
        <color indexed="8"/>
        <rFont val="Calibri"/>
        <family val="2"/>
        <charset val="238"/>
      </rPr>
      <t>Družstevní 76, Hrádek na Vlárské dráze, 763 21 Slavičín</t>
    </r>
  </si>
  <si>
    <t>https://www.zsvsetinsychrov.cz/</t>
  </si>
  <si>
    <r>
      <rPr>
        <b/>
        <sz val="12"/>
        <color indexed="8"/>
        <rFont val="Calibri"/>
        <family val="2"/>
        <charset val="238"/>
      </rPr>
      <t xml:space="preserve">Základní škola Zlín, Kvítková 4338, příspěvková organizace                        
</t>
    </r>
    <r>
      <rPr>
        <sz val="12"/>
        <color indexed="8"/>
        <rFont val="Calibri"/>
        <family val="2"/>
        <charset val="238"/>
      </rPr>
      <t>Kvítková 4338, 760 01 Zlín</t>
    </r>
  </si>
  <si>
    <t>https://zskvitkova.edupage.org/</t>
  </si>
  <si>
    <r>
      <t xml:space="preserve">Základní škola Zlín, tř. Svobody 868, příspěvková organizace 
</t>
    </r>
    <r>
      <rPr>
        <sz val="12"/>
        <color indexed="8"/>
        <rFont val="Calibri"/>
        <family val="2"/>
        <charset val="238"/>
      </rPr>
      <t>tř. Svobody 868, Malenovice, 763 02  Zlín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</si>
  <si>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Komenského I, Zlín, Havlíčkovo nábř. 3114, příspěvková organizace </t>
    </r>
    <r>
      <rPr>
        <sz val="12"/>
        <color theme="1"/>
        <rFont val="Calibri"/>
        <family val="2"/>
        <charset val="238"/>
        <scheme val="minor"/>
      </rPr>
      <t xml:space="preserve">
Havlíčkovo nábř. 3114, 761 75 Zlín</t>
    </r>
  </si>
  <si>
    <r>
      <rPr>
        <b/>
        <sz val="12"/>
        <color theme="1"/>
        <rFont val="Calibri"/>
        <family val="2"/>
        <charset val="238"/>
        <scheme val="minor"/>
      </rPr>
      <t xml:space="preserve">Gymnázium Rožnov pod Radhoštěm  </t>
    </r>
    <r>
      <rPr>
        <sz val="12"/>
        <color theme="1"/>
        <rFont val="Calibri"/>
        <family val="2"/>
        <charset val="238"/>
        <scheme val="minor"/>
      </rPr>
      <t xml:space="preserve">     
</t>
    </r>
    <r>
      <rPr>
        <sz val="12"/>
        <color indexed="8"/>
        <rFont val="Calibri"/>
        <family val="2"/>
        <charset val="238"/>
      </rPr>
      <t>Koryčanské Paseky 1725,  756 61 Rožnov pod Radhoštěm</t>
    </r>
  </si>
  <si>
    <r>
      <rPr>
        <b/>
        <sz val="12"/>
        <color theme="1"/>
        <rFont val="Calibri"/>
        <family val="2"/>
        <charset val="238"/>
        <scheme val="minor"/>
      </rPr>
      <t>Střední škola - Centrum odborné přípravy technické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  </t>
    </r>
    <r>
      <rPr>
        <sz val="12"/>
        <color indexed="8"/>
        <rFont val="Calibri"/>
        <family val="2"/>
        <charset val="238"/>
      </rPr>
      <t>Vlčnovská 688, 688 01 Uherský Brod</t>
    </r>
  </si>
  <si>
    <r>
      <rPr>
        <b/>
        <sz val="12"/>
        <color theme="1"/>
        <rFont val="Calibri"/>
        <family val="2"/>
        <charset val="238"/>
        <scheme val="minor"/>
      </rPr>
      <t>Střední škola MESIT, o.p.s.</t>
    </r>
    <r>
      <rPr>
        <sz val="12"/>
        <color theme="1"/>
        <rFont val="Calibri"/>
        <family val="2"/>
        <charset val="238"/>
        <scheme val="minor"/>
      </rPr>
      <t xml:space="preserve">                  
</t>
    </r>
    <r>
      <rPr>
        <sz val="12"/>
        <color indexed="8"/>
        <rFont val="Calibri"/>
        <family val="2"/>
        <charset val="238"/>
      </rPr>
      <t>Družstevní 818, 686 01 Uherské Hradiště -  Mařatice</t>
    </r>
  </si>
  <si>
    <r>
      <rPr>
        <b/>
        <sz val="12"/>
        <color theme="1"/>
        <rFont val="Calibri"/>
        <family val="2"/>
        <charset val="238"/>
        <scheme val="minor"/>
      </rPr>
      <t xml:space="preserve">Vyšší policejní škola a Střední policejní škola
Ministerstva vnitra v Holešově </t>
    </r>
    <r>
      <rPr>
        <sz val="12"/>
        <color theme="1"/>
        <rFont val="Calibri"/>
        <family val="2"/>
        <charset val="238"/>
        <scheme val="minor"/>
      </rPr>
      <t xml:space="preserve">                 
</t>
    </r>
    <r>
      <rPr>
        <sz val="12"/>
        <color indexed="8"/>
        <rFont val="Calibri"/>
        <family val="2"/>
        <charset val="238"/>
      </rPr>
      <t>Zlínská 991, 769 01 Holešov</t>
    </r>
  </si>
  <si>
    <r>
      <t xml:space="preserve">ScioŠkola Zlín – základní škola, s.r.o. 
</t>
    </r>
    <r>
      <rPr>
        <sz val="12"/>
        <rFont val="Calibri"/>
        <family val="2"/>
        <charset val="238"/>
        <scheme val="minor"/>
      </rPr>
      <t>nám. T. G. Masaryka 1281, 760 01 Zlín</t>
    </r>
  </si>
  <si>
    <r>
      <rPr>
        <b/>
        <sz val="12"/>
        <rFont val="Calibri"/>
        <family val="2"/>
        <charset val="238"/>
      </rPr>
      <t xml:space="preserve">Speciální základní škola Ústí nad Orlicí  
</t>
    </r>
    <r>
      <rPr>
        <sz val="12"/>
        <rFont val="Calibri"/>
        <family val="2"/>
        <charset val="238"/>
      </rPr>
      <t>Lázeňská 206, 562 02 Ústí nad Orlicí</t>
    </r>
  </si>
  <si>
    <r>
      <t xml:space="preserve">Základní škola speciální a Mateřská škola speciální, p.o, Nový Jičín               
</t>
    </r>
    <r>
      <rPr>
        <sz val="12"/>
        <color indexed="8"/>
        <rFont val="Calibri"/>
        <family val="2"/>
        <charset val="238"/>
      </rPr>
      <t>Komenského 64, 741 01 Nový Jičín</t>
    </r>
  </si>
  <si>
    <r>
      <t xml:space="preserve">Základní škola Vizovice, příspěvková organizace
</t>
    </r>
    <r>
      <rPr>
        <sz val="12"/>
        <color indexed="8"/>
        <rFont val="Calibri"/>
        <family val="2"/>
        <charset val="238"/>
      </rPr>
      <t>Školní 790, Vizovice 763 12</t>
    </r>
  </si>
  <si>
    <t>http://www.specialnizs-ustino.cz/</t>
  </si>
  <si>
    <t>https://www.zs-klokanek.cz/</t>
  </si>
  <si>
    <t>https://www.boskovice.cz/</t>
  </si>
  <si>
    <r>
      <t xml:space="preserve">Město Uherské Hradiště                      
</t>
    </r>
    <r>
      <rPr>
        <sz val="12"/>
        <color indexed="8"/>
        <rFont val="Calibri"/>
        <family val="2"/>
        <charset val="238"/>
      </rPr>
      <t>Masarykovo nám. 19, 686 70 Uh. Hradiště</t>
    </r>
  </si>
  <si>
    <r>
      <t xml:space="preserve">Město Uherský Brod                         
</t>
    </r>
    <r>
      <rPr>
        <sz val="12"/>
        <color indexed="8"/>
        <rFont val="Calibri"/>
        <family val="2"/>
        <charset val="238"/>
      </rPr>
      <t>Masarykovo nám. 100, 688 17 Uherský Brod</t>
    </r>
  </si>
  <si>
    <r>
      <t xml:space="preserve">Město Třebíč                                             
</t>
    </r>
    <r>
      <rPr>
        <sz val="12"/>
        <color indexed="8"/>
        <rFont val="Calibri"/>
        <family val="2"/>
        <charset val="238"/>
      </rPr>
      <t>Karlovo nám. 104/55, 674 01 Třebíč</t>
    </r>
  </si>
  <si>
    <t>https://breclav.eu/</t>
  </si>
  <si>
    <r>
      <t xml:space="preserve">Město Břeclav                                          
</t>
    </r>
    <r>
      <rPr>
        <sz val="12"/>
        <color indexed="8"/>
        <rFont val="Calibri"/>
        <family val="2"/>
        <charset val="238"/>
      </rPr>
      <t>T. G. Masaryka 3, 690 81 Břeclav</t>
    </r>
  </si>
  <si>
    <r>
      <t xml:space="preserve">Město Bruntál                                         
</t>
    </r>
    <r>
      <rPr>
        <sz val="12"/>
        <color indexed="8"/>
        <rFont val="Calibri"/>
        <family val="2"/>
        <charset val="238"/>
      </rPr>
      <t>Nádražní 20, 792 01 Bruntál</t>
    </r>
  </si>
  <si>
    <r>
      <t xml:space="preserve">Město Bystřice pod Hostýnem              
</t>
    </r>
    <r>
      <rPr>
        <sz val="12"/>
        <color indexed="8"/>
        <rFont val="Calibri"/>
        <family val="2"/>
        <charset val="238"/>
      </rPr>
      <t>Masarykovo náměstí 137, 768 61 Bystřice pod Hostýnem</t>
    </r>
  </si>
  <si>
    <r>
      <t>Město Bzenec - Pečovatelská služba Bzenec</t>
    </r>
    <r>
      <rPr>
        <sz val="12"/>
        <color indexed="8"/>
        <rFont val="Calibri"/>
        <family val="2"/>
        <charset val="238"/>
      </rPr>
      <t xml:space="preserve"> (viz města, obce…)                       
Horní náměstí 54, 696 81 Bzenec                       </t>
    </r>
  </si>
  <si>
    <t>https://www.bystriceph.cz/</t>
  </si>
  <si>
    <t>http://www.tesin.cz/</t>
  </si>
  <si>
    <r>
      <rPr>
        <b/>
        <sz val="12"/>
        <color indexed="8"/>
        <rFont val="Calibri"/>
        <family val="2"/>
        <charset val="238"/>
      </rPr>
      <t xml:space="preserve">Město Hodonín  </t>
    </r>
    <r>
      <rPr>
        <sz val="12"/>
        <color indexed="8"/>
        <rFont val="Calibri"/>
        <family val="2"/>
        <charset val="238"/>
      </rPr>
      <t xml:space="preserve">                                                  
Národní třída 373/25, 695 35 Hodonín</t>
    </r>
  </si>
  <si>
    <t>https://hodonin.eu/</t>
  </si>
  <si>
    <r>
      <t xml:space="preserve">Město Holešov                                    
</t>
    </r>
    <r>
      <rPr>
        <sz val="12"/>
        <color indexed="8"/>
        <rFont val="Calibri"/>
        <family val="2"/>
        <charset val="238"/>
      </rPr>
      <t>Masarykova 628, 796 17 Holešov</t>
    </r>
  </si>
  <si>
    <r>
      <t xml:space="preserve">Město Holešov                                             
</t>
    </r>
    <r>
      <rPr>
        <sz val="12"/>
        <color indexed="8"/>
        <rFont val="Calibri"/>
        <family val="2"/>
        <charset val="238"/>
      </rPr>
      <t>Masarykova 628, 769 01 Holešov</t>
    </r>
  </si>
  <si>
    <r>
      <t xml:space="preserve">Město Hustopeče                                  
</t>
    </r>
    <r>
      <rPr>
        <sz val="12"/>
        <color indexed="8"/>
        <rFont val="Calibri"/>
        <family val="2"/>
        <charset val="238"/>
      </rPr>
      <t>Dukelské Náměstí 2/2, 693 17 Hustopeče</t>
    </r>
  </si>
  <si>
    <t>https://www.hustopece.cz/</t>
  </si>
  <si>
    <r>
      <t xml:space="preserve">Město Ivanovice na Hané                            
</t>
    </r>
    <r>
      <rPr>
        <sz val="12"/>
        <color indexed="8"/>
        <rFont val="Calibri"/>
        <family val="2"/>
        <charset val="238"/>
      </rPr>
      <t>Palackého nám. 796/11, 683 23 Ivanovice na Hané</t>
    </r>
  </si>
  <si>
    <t>http://www.konice.cz/</t>
  </si>
  <si>
    <r>
      <t xml:space="preserve">Město Konice </t>
    </r>
    <r>
      <rPr>
        <sz val="12"/>
        <color indexed="8"/>
        <rFont val="Calibri"/>
        <family val="2"/>
        <charset val="238"/>
        <scheme val="minor"/>
      </rPr>
      <t>(odbor soc. věcí)</t>
    </r>
    <r>
      <rPr>
        <b/>
        <sz val="12"/>
        <color indexed="8"/>
        <rFont val="Calibri"/>
        <family val="2"/>
        <charset val="238"/>
        <scheme val="minor"/>
      </rPr>
      <t xml:space="preserve">                                       
</t>
    </r>
    <r>
      <rPr>
        <sz val="12"/>
        <color indexed="8"/>
        <rFont val="Calibri"/>
        <family val="2"/>
        <charset val="238"/>
      </rPr>
      <t>Masarykovo nám. 27, 798 52 Konice</t>
    </r>
  </si>
  <si>
    <r>
      <t xml:space="preserve">Město Koryčany                                     
</t>
    </r>
    <r>
      <rPr>
        <sz val="12"/>
        <color indexed="8"/>
        <rFont val="Calibri"/>
        <family val="2"/>
        <charset val="238"/>
      </rPr>
      <t>Náměstí 401, 768 05 Koryčany</t>
    </r>
  </si>
  <si>
    <r>
      <t xml:space="preserve">Město Kutná Hora                              
</t>
    </r>
    <r>
      <rPr>
        <sz val="12"/>
        <color indexed="8"/>
        <rFont val="Calibri"/>
        <family val="2"/>
        <charset val="238"/>
      </rPr>
      <t>Havlíčkovo nám. 522, 284 01 Kutná Hora</t>
    </r>
  </si>
  <si>
    <r>
      <t>Město Kuřim                                                
J</t>
    </r>
    <r>
      <rPr>
        <sz val="12"/>
        <color indexed="8"/>
        <rFont val="Calibri"/>
        <family val="2"/>
        <charset val="238"/>
      </rPr>
      <t>ungmanova 968/75, 664 34 Kuřim</t>
    </r>
  </si>
  <si>
    <t>https://www.kojetin.cz/</t>
  </si>
  <si>
    <t>http://www.koprivnice.cz/</t>
  </si>
  <si>
    <t>http://www.korycany.cz/</t>
  </si>
  <si>
    <r>
      <t xml:space="preserve">Město Kopřivnice </t>
    </r>
    <r>
      <rPr>
        <sz val="12"/>
        <rFont val="Calibri"/>
        <family val="2"/>
        <charset val="238"/>
      </rPr>
      <t>(Odbor soc. věcí a zdravotnictví)</t>
    </r>
    <r>
      <rPr>
        <b/>
        <sz val="12"/>
        <rFont val="Calibri"/>
        <family val="2"/>
        <charset val="238"/>
      </rPr>
      <t xml:space="preserve">                                  
</t>
    </r>
    <r>
      <rPr>
        <sz val="12"/>
        <rFont val="Calibri"/>
        <family val="2"/>
        <charset val="238"/>
      </rPr>
      <t>Štefánikova 1163/12, 742 21 Kopřivnice</t>
    </r>
  </si>
  <si>
    <t>https://www.kutnahora.cz/</t>
  </si>
  <si>
    <r>
      <t xml:space="preserve">Městský úřad Kyjov                                        
</t>
    </r>
    <r>
      <rPr>
        <sz val="12"/>
        <color indexed="8"/>
        <rFont val="Calibri"/>
        <family val="2"/>
        <charset val="238"/>
      </rPr>
      <t>Masarykovo náměstí30/1, 697 01 Kyjov</t>
    </r>
  </si>
  <si>
    <r>
      <t xml:space="preserve">Město Kyjov – odbor soc. věcí a zdrav.    
</t>
    </r>
    <r>
      <rPr>
        <sz val="12"/>
        <color indexed="8"/>
        <rFont val="Calibri"/>
        <family val="2"/>
        <charset val="238"/>
      </rPr>
      <t>Masarykovo nám. 30, 697 01 Kyjov</t>
    </r>
  </si>
  <si>
    <r>
      <t xml:space="preserve">Město Luhačovice, Odbor sociální      
</t>
    </r>
    <r>
      <rPr>
        <sz val="12"/>
        <color indexed="8"/>
        <rFont val="Calibri"/>
        <family val="2"/>
        <charset val="238"/>
      </rPr>
      <t>Nám. 28. října 543, 763 26 Luhačovice</t>
    </r>
  </si>
  <si>
    <t>https://mestokyjov.cz/</t>
  </si>
  <si>
    <t>https://luhacovice.cz/</t>
  </si>
  <si>
    <r>
      <t xml:space="preserve">Městský úřad Mohelnice - odbor soc. věcí                                 
</t>
    </r>
    <r>
      <rPr>
        <sz val="12"/>
        <color indexed="8"/>
        <rFont val="Calibri"/>
        <family val="2"/>
        <charset val="238"/>
      </rPr>
      <t>U Brány 2, 789 85 Mohelnice</t>
    </r>
  </si>
  <si>
    <t>https://www.mohelnice.cz/</t>
  </si>
  <si>
    <t>https://www.novyjicin.cz/</t>
  </si>
  <si>
    <r>
      <t xml:space="preserve">Město Nové Město na Moravě                 
</t>
    </r>
    <r>
      <rPr>
        <sz val="12"/>
        <color indexed="8"/>
        <rFont val="Calibri"/>
        <family val="2"/>
        <charset val="238"/>
      </rPr>
      <t>Vratislavovo nám. 103, 592 31 Nové Město na Moravě</t>
    </r>
  </si>
  <si>
    <r>
      <t xml:space="preserve">Městský úřad Nový Jičín
</t>
    </r>
    <r>
      <rPr>
        <sz val="12"/>
        <color indexed="8"/>
        <rFont val="Calibri"/>
        <family val="2"/>
        <charset val="238"/>
        <scheme val="minor"/>
      </rPr>
      <t>Masarykovo nám. 1/1, 741 01 Nový Jičín</t>
    </r>
  </si>
  <si>
    <r>
      <t xml:space="preserve">Město Otrokovice                                        
</t>
    </r>
    <r>
      <rPr>
        <sz val="12"/>
        <color indexed="8"/>
        <rFont val="Calibri"/>
        <family val="2"/>
        <charset val="238"/>
      </rPr>
      <t>Nám. 3. května 1340, 765 23 Otrokovice</t>
    </r>
  </si>
  <si>
    <t>https://radnice.nmnm.cz/</t>
  </si>
  <si>
    <t>http://www.otrokovice.cz/</t>
  </si>
  <si>
    <t>http://www.policka.org/</t>
  </si>
  <si>
    <r>
      <t xml:space="preserve">Městská část Praha 8
</t>
    </r>
    <r>
      <rPr>
        <sz val="12"/>
        <color indexed="8"/>
        <rFont val="Calibri"/>
        <family val="2"/>
        <charset val="238"/>
        <scheme val="minor"/>
      </rPr>
      <t>odbor sociálních věcí</t>
    </r>
    <r>
      <rPr>
        <b/>
        <sz val="12"/>
        <color indexed="8"/>
        <rFont val="Calibri"/>
        <family val="2"/>
        <charset val="238"/>
        <scheme val="minor"/>
      </rPr>
      <t xml:space="preserve">                          
</t>
    </r>
    <r>
      <rPr>
        <sz val="12"/>
        <color indexed="8"/>
        <rFont val="Calibri"/>
        <family val="2"/>
        <charset val="238"/>
      </rPr>
      <t>Zenklova 35, 180 48 Praha 8</t>
    </r>
  </si>
  <si>
    <t>http://www.praha8.cz/</t>
  </si>
  <si>
    <t>https://www.prostejov.eu/</t>
  </si>
  <si>
    <t>https://www.sumperk.cz/</t>
  </si>
  <si>
    <t>https://www.trebic.cz/</t>
  </si>
  <si>
    <t>https://www.ub.cz/</t>
  </si>
  <si>
    <t>https://www.mesto-uh.cz/</t>
  </si>
  <si>
    <t>https://www.rymarov.cz/</t>
  </si>
  <si>
    <t>https://www.valasskeklobouky.cz/</t>
  </si>
  <si>
    <t>https://www.valasskemezirici.cz/</t>
  </si>
  <si>
    <r>
      <t xml:space="preserve">Město Valašské Meziříčí                     
</t>
    </r>
    <r>
      <rPr>
        <sz val="12"/>
        <color indexed="8"/>
        <rFont val="Calibri"/>
        <family val="2"/>
        <charset val="238"/>
      </rPr>
      <t>Náměstí 7, 757 01 Valašské Meziříčí</t>
    </r>
  </si>
  <si>
    <r>
      <t xml:space="preserve">Město Veselí nad Moravou                      
</t>
    </r>
    <r>
      <rPr>
        <sz val="12"/>
        <color indexed="8"/>
        <rFont val="Calibri"/>
        <family val="2"/>
        <charset val="238"/>
      </rPr>
      <t>Třída Masarykova 119, 698 13 Veselí n. M.</t>
    </r>
  </si>
  <si>
    <r>
      <t xml:space="preserve">Město Vítkov                                           
</t>
    </r>
    <r>
      <rPr>
        <sz val="12"/>
        <color indexed="8"/>
        <rFont val="Calibri"/>
        <family val="2"/>
        <charset val="238"/>
      </rPr>
      <t>Náměstí Jana Zajíce 7, 749 01 Vítkov</t>
    </r>
  </si>
  <si>
    <r>
      <t xml:space="preserve">Město Vizovice, sociální odbor              
</t>
    </r>
    <r>
      <rPr>
        <sz val="12"/>
        <color indexed="8"/>
        <rFont val="Calibri"/>
        <family val="2"/>
        <charset val="238"/>
      </rPr>
      <t>Masarykovo nám. 1007, 763 12 Vizovice</t>
    </r>
  </si>
  <si>
    <r>
      <t xml:space="preserve">Město Vsetín                                               
</t>
    </r>
    <r>
      <rPr>
        <sz val="12"/>
        <color indexed="8"/>
        <rFont val="Calibri"/>
        <family val="2"/>
        <charset val="238"/>
      </rPr>
      <t>Svárov 1080, 755 24 Vsetín</t>
    </r>
  </si>
  <si>
    <t>https://veseli-nad-moravou.cz/</t>
  </si>
  <si>
    <t>https://www.vitkov.info/</t>
  </si>
  <si>
    <t>https://www.mestovizovice.cz/</t>
  </si>
  <si>
    <t>https://www.mestovsetin.cz/</t>
  </si>
  <si>
    <r>
      <t xml:space="preserve">Městský úřad Vyškov, odbor sociálních věcí a zdravotnictví                               
</t>
    </r>
    <r>
      <rPr>
        <sz val="12"/>
        <color indexed="8"/>
        <rFont val="Calibri"/>
        <family val="2"/>
        <charset val="238"/>
      </rPr>
      <t>Masarykovo nám. 108/1, 682 01 Vyškov 1</t>
    </r>
  </si>
  <si>
    <t>https://www.vyskov-mesto.cz/</t>
  </si>
  <si>
    <t>https://www.znojmocity.cz/</t>
  </si>
  <si>
    <r>
      <t xml:space="preserve">Město Zvolen                                                      
</t>
    </r>
    <r>
      <rPr>
        <sz val="12"/>
        <color indexed="8"/>
        <rFont val="Calibri"/>
        <family val="2"/>
        <charset val="238"/>
      </rPr>
      <t>Námestie slobody č. 22, 960 01</t>
    </r>
  </si>
  <si>
    <r>
      <t xml:space="preserve">Město Židlochovice                           
</t>
    </r>
    <r>
      <rPr>
        <sz val="12"/>
        <color indexed="8"/>
        <rFont val="Calibri"/>
        <family val="2"/>
        <charset val="238"/>
      </rPr>
      <t>Masarykova 100, 667 01 Židlochovice</t>
    </r>
  </si>
  <si>
    <r>
      <rPr>
        <b/>
        <sz val="12"/>
        <rFont val="Calibri"/>
        <family val="2"/>
        <charset val="238"/>
      </rPr>
      <t xml:space="preserve">Obec Babice    </t>
    </r>
    <r>
      <rPr>
        <sz val="12"/>
        <rFont val="Calibri"/>
        <family val="2"/>
        <charset val="238"/>
      </rPr>
      <t xml:space="preserve">                                      
687 03, Babice 594</t>
    </r>
  </si>
  <si>
    <t>https://www.zvolen.sk/</t>
  </si>
  <si>
    <t>http://www.zidlochovice.cz/</t>
  </si>
  <si>
    <t>https://www.babice.eu/</t>
  </si>
  <si>
    <r>
      <t xml:space="preserve">Olomoucký kraj                                   
</t>
    </r>
    <r>
      <rPr>
        <sz val="12"/>
        <color indexed="8"/>
        <rFont val="Calibri"/>
        <family val="2"/>
        <charset val="238"/>
      </rPr>
      <t>Jeremenkova 40a, 772 11 Olomouc</t>
    </r>
  </si>
  <si>
    <r>
      <t xml:space="preserve">Statutární město Brno - magistrát města Brna, Odbor sociální péče                
</t>
    </r>
    <r>
      <rPr>
        <sz val="12"/>
        <color indexed="8"/>
        <rFont val="Calibri"/>
        <family val="2"/>
        <charset val="238"/>
      </rPr>
      <t>Koliště 19, 601 67 Brno</t>
    </r>
  </si>
  <si>
    <t>https://www.brno.cz/</t>
  </si>
  <si>
    <t>https://www.olkraj.cz/</t>
  </si>
  <si>
    <r>
      <t xml:space="preserve">Statutární město Frýdek-Místek           
</t>
    </r>
    <r>
      <rPr>
        <sz val="12"/>
        <color indexed="8"/>
        <rFont val="Calibri"/>
        <family val="2"/>
        <charset val="238"/>
      </rPr>
      <t>Radniční 1148, 738 02 Frýdek-Místek</t>
    </r>
  </si>
  <si>
    <r>
      <t xml:space="preserve">Statutární město Karviná                 
</t>
    </r>
    <r>
      <rPr>
        <sz val="12"/>
        <color indexed="8"/>
        <rFont val="Calibri"/>
        <family val="2"/>
        <charset val="238"/>
      </rPr>
      <t>Fryštátská 72/1, 733 24 Karviná – Fryštát</t>
    </r>
  </si>
  <si>
    <r>
      <t xml:space="preserve">Statutární Město Kladno                  
</t>
    </r>
    <r>
      <rPr>
        <sz val="12"/>
        <color indexed="8"/>
        <rFont val="Calibri"/>
        <family val="2"/>
        <charset val="238"/>
      </rPr>
      <t>Náměstí Starosty Pavla 44, 272 52 Kladno</t>
    </r>
  </si>
  <si>
    <t>https://www.frydekmistek.cz/</t>
  </si>
  <si>
    <t>https://www.jihlava.cz/</t>
  </si>
  <si>
    <t>https://www.karvina.cz/</t>
  </si>
  <si>
    <r>
      <rPr>
        <b/>
        <sz val="12"/>
        <color theme="1"/>
        <rFont val="Calibri"/>
        <family val="2"/>
        <charset val="238"/>
        <scheme val="minor"/>
      </rPr>
      <t>Statutární město Jihlava</t>
    </r>
    <r>
      <rPr>
        <sz val="12"/>
        <color theme="1"/>
        <rFont val="Calibri"/>
        <family val="2"/>
        <charset val="238"/>
        <scheme val="minor"/>
      </rPr>
      <t xml:space="preserve">   
</t>
    </r>
    <r>
      <rPr>
        <sz val="12"/>
        <color indexed="8"/>
        <rFont val="Calibri"/>
        <family val="2"/>
        <charset val="238"/>
      </rPr>
      <t>Masarykovo nám. 97/1, 58601 Jihlava</t>
    </r>
    <r>
      <rPr>
        <b/>
        <sz val="12"/>
        <color indexed="8"/>
        <rFont val="Calibri"/>
        <family val="2"/>
        <charset val="238"/>
      </rPr>
      <t xml:space="preserve">                     </t>
    </r>
  </si>
  <si>
    <t>https://moap.ostrava.cz/</t>
  </si>
  <si>
    <r>
      <t xml:space="preserve">Statutární město Ostrava, městský obvod Moravská Ostrava a Přívoz             
</t>
    </r>
    <r>
      <rPr>
        <sz val="12"/>
        <color indexed="8"/>
        <rFont val="Calibri"/>
        <family val="2"/>
        <charset val="238"/>
      </rPr>
      <t>Prokešovo nám. 8, 729 29 Ostrava</t>
    </r>
  </si>
  <si>
    <r>
      <t xml:space="preserve">Statutární město Olomouc                       
</t>
    </r>
    <r>
      <rPr>
        <sz val="12"/>
        <color indexed="8"/>
        <rFont val="Calibri"/>
        <family val="2"/>
        <charset val="238"/>
      </rPr>
      <t>Horní náměstí 358, radnice, 779 11 Olomouc</t>
    </r>
  </si>
  <si>
    <t>https://www.olomouc.eu/</t>
  </si>
  <si>
    <t>http://www.prerov.eu/</t>
  </si>
  <si>
    <r>
      <t xml:space="preserve">Statutární město Zlín                              </t>
    </r>
    <r>
      <rPr>
        <sz val="12"/>
        <color indexed="8"/>
        <rFont val="Calibri"/>
        <family val="2"/>
        <charset val="238"/>
      </rPr>
      <t xml:space="preserve">  </t>
    </r>
    <r>
      <rPr>
        <b/>
        <sz val="12"/>
        <color indexed="8"/>
        <rFont val="Calibri"/>
        <family val="2"/>
        <charset val="238"/>
      </rPr>
      <t xml:space="preserve">                                    </t>
    </r>
    <r>
      <rPr>
        <sz val="12"/>
        <color indexed="8"/>
        <rFont val="Calibri"/>
        <family val="2"/>
        <charset val="238"/>
      </rPr>
      <t xml:space="preserve">Náměstí Míru 12, 761 40 Zlín  </t>
    </r>
  </si>
  <si>
    <r>
      <t xml:space="preserve">Statutární město Zlín, odbor školství
</t>
    </r>
    <r>
      <rPr>
        <sz val="12"/>
        <color indexed="8"/>
        <rFont val="Calibri"/>
        <family val="2"/>
        <charset val="238"/>
      </rPr>
      <t>Náměstí Míru 12, 761 40 Zlín</t>
    </r>
    <r>
      <rPr>
        <b/>
        <sz val="12"/>
        <color indexed="8"/>
        <rFont val="Calibri"/>
        <family val="2"/>
        <charset val="238"/>
      </rPr>
      <t xml:space="preserve">  </t>
    </r>
  </si>
  <si>
    <r>
      <t xml:space="preserve">Město Blansko
odbor sociálních věcí                                    
</t>
    </r>
    <r>
      <rPr>
        <sz val="12"/>
        <color indexed="8"/>
        <rFont val="Calibri"/>
        <family val="2"/>
        <charset val="238"/>
      </rPr>
      <t>Nám. Svobody 32/3, 678 01 Blansko</t>
    </r>
  </si>
  <si>
    <t>http://www.blansko.cz/</t>
  </si>
  <si>
    <r>
      <t xml:space="preserve">AVX Czech Republic, s.r.o.                   
</t>
    </r>
    <r>
      <rPr>
        <sz val="12"/>
        <rFont val="Calibri"/>
        <family val="2"/>
        <charset val="238"/>
      </rPr>
      <t>Dvořákova 328, 563 01 Lanškroun</t>
    </r>
  </si>
  <si>
    <r>
      <t xml:space="preserve">ČR - Česká správa sociálního zabezpečení pracoviště Ostrava                              
</t>
    </r>
    <r>
      <rPr>
        <sz val="12"/>
        <rFont val="Calibri"/>
        <family val="2"/>
        <charset val="238"/>
      </rPr>
      <t>Zelená 3158/34a, 702 00 Ostrava</t>
    </r>
  </si>
  <si>
    <r>
      <t>ČR - Česká správa sociálního zabezpečení pracoviště Brno</t>
    </r>
    <r>
      <rPr>
        <sz val="12"/>
        <rFont val="Calibri"/>
        <family val="2"/>
        <charset val="238"/>
        <scheme val="minor"/>
      </rPr>
      <t xml:space="preserve"> 
Veveří 7, 602 00 Brno</t>
    </r>
  </si>
  <si>
    <r>
      <t xml:space="preserve">Ministerstvo průmyslu a obchodu      
</t>
    </r>
    <r>
      <rPr>
        <sz val="12"/>
        <rFont val="Calibri"/>
        <family val="2"/>
        <charset val="238"/>
      </rPr>
      <t>Na Františku 32, 110 15 Praha 1</t>
    </r>
  </si>
  <si>
    <r>
      <t xml:space="preserve">Ministerstvo práce a sociálních věcí      
</t>
    </r>
    <r>
      <rPr>
        <sz val="12"/>
        <color indexed="8"/>
        <rFont val="Calibri"/>
        <family val="2"/>
        <charset val="238"/>
      </rPr>
      <t>Na Poříčním právu 1, 128 00 Praha</t>
    </r>
  </si>
  <si>
    <r>
      <t xml:space="preserve">Ministerstvo vnitra       
</t>
    </r>
    <r>
      <rPr>
        <sz val="12"/>
        <color indexed="8"/>
        <rFont val="Calibri"/>
        <family val="2"/>
        <charset val="238"/>
        <scheme val="minor"/>
      </rPr>
      <t>Nad Štolou 3, poštovní schránka 21, 170 34 Praha 7</t>
    </r>
  </si>
  <si>
    <r>
      <t xml:space="preserve">IPS – Informační poradenské středisko Úřadu práce v Olomouci                      
</t>
    </r>
    <r>
      <rPr>
        <sz val="12"/>
        <color indexed="8"/>
        <rFont val="Calibri"/>
        <family val="2"/>
        <charset val="238"/>
      </rPr>
      <t>Vejvodovského 988/4 Hodolany, 779 00 Olomouc</t>
    </r>
  </si>
  <si>
    <r>
      <t xml:space="preserve">Úřad práce ČR, krajská pobočka v Brně, Kontaktní pracoviště Židlochovice      
</t>
    </r>
    <r>
      <rPr>
        <sz val="12"/>
        <color indexed="8"/>
        <rFont val="Calibri"/>
        <family val="2"/>
        <charset val="238"/>
      </rPr>
      <t>Komenského 80, 667 01 Židlochovice</t>
    </r>
  </si>
  <si>
    <r>
      <rPr>
        <b/>
        <sz val="12"/>
        <color theme="1"/>
        <rFont val="Calibri"/>
        <family val="2"/>
        <charset val="238"/>
        <scheme val="minor"/>
      </rPr>
      <t xml:space="preserve">Úřad práce ČR, Krajská pobočka v Brně  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     </t>
    </r>
    <r>
      <rPr>
        <sz val="12"/>
        <color indexed="8"/>
        <rFont val="Calibri"/>
        <family val="2"/>
        <charset val="238"/>
      </rPr>
      <t>Polní 10/1137, Brno střed - Stýřice, 639 00 Brno 39</t>
    </r>
  </si>
  <si>
    <r>
      <rPr>
        <b/>
        <sz val="12"/>
        <color theme="1"/>
        <rFont val="Calibri"/>
        <family val="2"/>
        <charset val="238"/>
        <scheme val="minor"/>
      </rPr>
      <t>Úřad práce ČR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
</t>
    </r>
    <r>
      <rPr>
        <sz val="12"/>
        <color indexed="8"/>
        <rFont val="Calibri"/>
        <family val="2"/>
        <charset val="238"/>
      </rPr>
      <t>Dobrovského 1278/25, 170 00 Praha 7</t>
    </r>
  </si>
  <si>
    <t>https://www.cssz.cz/</t>
  </si>
  <si>
    <t>http://www.suz.cz/</t>
  </si>
  <si>
    <r>
      <t xml:space="preserve">Česká republika - Správa uprchlických zařízení Ministerstva vnitra ČR - Centrum na podporu cizinců
</t>
    </r>
    <r>
      <rPr>
        <sz val="12"/>
        <rFont val="Calibri"/>
        <family val="2"/>
        <charset val="238"/>
      </rPr>
      <t>Lhotecká 559/7, 143 01 Praha</t>
    </r>
  </si>
  <si>
    <r>
      <t xml:space="preserve">Česká republika - Probační a mediační služba
</t>
    </r>
    <r>
      <rPr>
        <sz val="12"/>
        <rFont val="Calibri"/>
        <family val="2"/>
        <charset val="238"/>
      </rPr>
      <t>Hybernská 18, 110 00 Praha 1</t>
    </r>
  </si>
  <si>
    <t>https://www.pmscr.cz/</t>
  </si>
  <si>
    <t>https://www.mpsv.cz/</t>
  </si>
  <si>
    <t>http://www.petrklicuh.cz/</t>
  </si>
  <si>
    <t>https://www.uradprace.cz/olomouc</t>
  </si>
  <si>
    <t>https://www.uradprace.cz/zidlochovice</t>
  </si>
  <si>
    <t>https://www.uradprace.cz/brno-město</t>
  </si>
  <si>
    <t>https://www.uradprace.cz/praha-vychod</t>
  </si>
  <si>
    <t>https://www.uradprace.cz/brno-venkov</t>
  </si>
  <si>
    <r>
      <rPr>
        <b/>
        <sz val="12"/>
        <color theme="1"/>
        <rFont val="Calibri"/>
        <family val="2"/>
        <charset val="238"/>
        <scheme val="minor"/>
      </rPr>
      <t xml:space="preserve">Úřad práce ČR hl. města Prahy </t>
    </r>
    <r>
      <rPr>
        <sz val="12"/>
        <color theme="1"/>
        <rFont val="Calibri"/>
        <family val="2"/>
        <charset val="238"/>
        <scheme val="minor"/>
      </rPr>
      <t xml:space="preserve">                
</t>
    </r>
    <r>
      <rPr>
        <sz val="12"/>
        <color indexed="8"/>
        <rFont val="Calibri"/>
        <family val="2"/>
        <charset val="238"/>
      </rPr>
      <t>Domažlická 11, 130 11 Praha 3</t>
    </r>
  </si>
  <si>
    <t>https://www.uradprace.cz/</t>
  </si>
  <si>
    <r>
      <rPr>
        <b/>
        <sz val="12"/>
        <color theme="1"/>
        <rFont val="Calibri"/>
        <family val="2"/>
        <charset val="238"/>
        <scheme val="minor"/>
      </rPr>
      <t>Úřad práce ČR</t>
    </r>
    <r>
      <rPr>
        <sz val="12"/>
        <color theme="1"/>
        <rFont val="Calibri"/>
        <family val="2"/>
        <charset val="238"/>
        <scheme val="minor"/>
      </rPr>
      <t xml:space="preserve">, k. p. v Příbrami, k. p. Kutná Hora                                             </t>
    </r>
    <r>
      <rPr>
        <sz val="12"/>
        <color indexed="8"/>
        <rFont val="Calibri"/>
        <family val="2"/>
        <charset val="238"/>
      </rPr>
      <t>Benešova 70, 284 01 Kutná Hora</t>
    </r>
  </si>
  <si>
    <r>
      <t xml:space="preserve">Úřad práce ČR - Kontaktní pracoviště Olomouc                              
</t>
    </r>
    <r>
      <rPr>
        <sz val="12"/>
        <color indexed="8"/>
        <rFont val="Calibri"/>
        <family val="2"/>
        <charset val="238"/>
      </rPr>
      <t>Vejdovského 988/4, Hodolany 779 00 Olomouc</t>
    </r>
    <r>
      <rPr>
        <b/>
        <sz val="12"/>
        <color indexed="8"/>
        <rFont val="Calibri"/>
        <family val="2"/>
        <charset val="238"/>
      </rPr>
      <t xml:space="preserve"> </t>
    </r>
  </si>
  <si>
    <t>https://www.uradprace.cz/kromeriz</t>
  </si>
  <si>
    <t>https://www.uradprace.cz/prerov</t>
  </si>
  <si>
    <t>https://www.uradprace.cz/slavicin</t>
  </si>
  <si>
    <r>
      <t xml:space="preserve">Úřad práce ve Zlíně                                  
</t>
    </r>
    <r>
      <rPr>
        <sz val="12"/>
        <color indexed="8"/>
        <rFont val="Calibri"/>
        <family val="2"/>
        <charset val="238"/>
      </rPr>
      <t>Čiperova 5182, 760 01 Zlín 1</t>
    </r>
  </si>
  <si>
    <t>https://www.uradprace.cz/kutna-hora</t>
  </si>
  <si>
    <t>https://www.uradprace.cz/zlin</t>
  </si>
  <si>
    <r>
      <rPr>
        <b/>
        <sz val="12"/>
        <color theme="1"/>
        <rFont val="Calibri"/>
        <family val="2"/>
        <charset val="238"/>
        <scheme val="minor"/>
      </rPr>
      <t>Úřad práce ČR - krajská pobočka ve Zlíně, kontaktní pracoviště Kroměříž</t>
    </r>
    <r>
      <rPr>
        <sz val="12"/>
        <color theme="1"/>
        <rFont val="Calibri"/>
        <family val="2"/>
        <charset val="238"/>
        <scheme val="minor"/>
      </rPr>
      <t xml:space="preserve">      
</t>
    </r>
    <r>
      <rPr>
        <sz val="12"/>
        <color indexed="8"/>
        <rFont val="Calibri"/>
        <family val="2"/>
        <charset val="238"/>
      </rPr>
      <t>Kotojedská 269/1, 767 01 Kroměříž 1</t>
    </r>
  </si>
  <si>
    <r>
      <rPr>
        <b/>
        <sz val="12"/>
        <color theme="1"/>
        <rFont val="Calibri"/>
        <family val="2"/>
        <charset val="238"/>
        <scheme val="minor"/>
      </rPr>
      <t>Úřad práce České republiky, Krajská pobočka v Olomouci, kontaktní pracoviště Přerov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   </t>
    </r>
    <r>
      <rPr>
        <sz val="12"/>
        <color indexed="8"/>
        <rFont val="Calibri"/>
        <family val="2"/>
        <charset val="238"/>
      </rPr>
      <t>Žerotínovo náměstí 168/21, 750 02 Přerov</t>
    </r>
  </si>
  <si>
    <r>
      <rPr>
        <b/>
        <sz val="12"/>
        <color theme="1"/>
        <rFont val="Calibri"/>
        <family val="2"/>
        <charset val="238"/>
        <scheme val="minor"/>
      </rPr>
      <t>Úřad práce ČR - krajská pobočka ve Zlíně, kontaktní pracoviště Slavičín</t>
    </r>
    <r>
      <rPr>
        <sz val="12"/>
        <color theme="1"/>
        <rFont val="Calibri"/>
        <family val="2"/>
        <charset val="238"/>
        <scheme val="minor"/>
      </rPr>
      <t xml:space="preserve">                          
</t>
    </r>
    <r>
      <rPr>
        <sz val="12"/>
        <color indexed="8"/>
        <rFont val="Calibri"/>
        <family val="2"/>
        <charset val="238"/>
      </rPr>
      <t>Osvobození 25, 763 21 Slavičín</t>
    </r>
  </si>
  <si>
    <r>
      <t xml:space="preserve">Advokátní kancelář JUDr. Vítězslav Krabička                                                  </t>
    </r>
    <r>
      <rPr>
        <sz val="12"/>
        <rFont val="Calibri"/>
        <family val="2"/>
        <charset val="238"/>
      </rPr>
      <t>Národní třída 4, 695 01 Hodonín</t>
    </r>
  </si>
  <si>
    <t>https://www.kyocera-avx.cz/</t>
  </si>
  <si>
    <t>https://www.fibertex.com/cs</t>
  </si>
  <si>
    <r>
      <rPr>
        <b/>
        <sz val="12"/>
        <color theme="1"/>
        <rFont val="Calibri"/>
        <family val="2"/>
        <charset val="238"/>
      </rPr>
      <t xml:space="preserve">Fibertex Nonwovens, a.s. </t>
    </r>
    <r>
      <rPr>
        <sz val="12"/>
        <color theme="1"/>
        <rFont val="Calibri"/>
        <family val="2"/>
        <charset val="238"/>
      </rPr>
      <t xml:space="preserve">                        
</t>
    </r>
    <r>
      <rPr>
        <sz val="12"/>
        <color indexed="8"/>
        <rFont val="Calibri"/>
        <family val="2"/>
        <charset val="238"/>
      </rPr>
      <t>Průmyslová 20, 568 02 Svitavy</t>
    </r>
  </si>
  <si>
    <r>
      <rPr>
        <b/>
        <sz val="12"/>
        <color theme="1"/>
        <rFont val="Calibri"/>
        <family val="2"/>
        <charset val="238"/>
      </rPr>
      <t xml:space="preserve">HOPI s.r.o. </t>
    </r>
    <r>
      <rPr>
        <sz val="12"/>
        <color theme="1"/>
        <rFont val="Calibri"/>
        <family val="2"/>
        <charset val="238"/>
      </rPr>
      <t xml:space="preserve">                                               
</t>
    </r>
    <r>
      <rPr>
        <sz val="12"/>
        <color indexed="8"/>
        <rFont val="Calibri"/>
        <family val="2"/>
        <charset val="238"/>
      </rPr>
      <t xml:space="preserve">Pražská 673, Miřetice u Klášterce nad ohří, 431 51 Klášterec nad Ohří </t>
    </r>
  </si>
  <si>
    <r>
      <rPr>
        <b/>
        <sz val="12"/>
        <color theme="1"/>
        <rFont val="Calibri"/>
        <family val="2"/>
        <charset val="238"/>
      </rPr>
      <t>John Crane Sigma, a.s.</t>
    </r>
    <r>
      <rPr>
        <sz val="12"/>
        <color theme="1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J. Sigmunda 78,  Lutín</t>
    </r>
  </si>
  <si>
    <t>https://www.ivecocr.cz/</t>
  </si>
  <si>
    <t>https://www.johncrane.com/en/about/cz/cs</t>
  </si>
  <si>
    <r>
      <t xml:space="preserve">Kroměřížská rozvojová kancelář o.p.s.   
</t>
    </r>
    <r>
      <rPr>
        <sz val="12"/>
        <rFont val="Calibri"/>
        <family val="2"/>
        <charset val="238"/>
      </rPr>
      <t>Velké nám. 115, 765 01 Kroměříž   (neziskové sektory - projekty…)</t>
    </r>
  </si>
  <si>
    <r>
      <t xml:space="preserve">MEDIN, a.s.                                          
</t>
    </r>
    <r>
      <rPr>
        <sz val="12"/>
        <rFont val="Calibri"/>
        <family val="2"/>
        <charset val="238"/>
      </rPr>
      <t>Vlachovická 619, 592 31 Nové Město na Moravě</t>
    </r>
  </si>
  <si>
    <r>
      <t xml:space="preserve">MND a.s.                                                
</t>
    </r>
    <r>
      <rPr>
        <sz val="12"/>
        <color indexed="8"/>
        <rFont val="Calibri"/>
        <family val="2"/>
        <charset val="238"/>
      </rPr>
      <t>Úprkova 807/6, 695 01 Hodonín</t>
    </r>
  </si>
  <si>
    <r>
      <t xml:space="preserve">OKIN GROUP a.s.                                  
</t>
    </r>
    <r>
      <rPr>
        <sz val="12"/>
        <rFont val="Calibri"/>
        <family val="2"/>
        <charset val="238"/>
      </rPr>
      <t>Pařížská 68/9, 110 00 Praha 1 Josefov</t>
    </r>
  </si>
  <si>
    <t>https://www.okinfacility.cz/</t>
  </si>
  <si>
    <r>
      <t xml:space="preserve">ON Semiconductor Czech Republic, s. r. o.
</t>
    </r>
    <r>
      <rPr>
        <sz val="12"/>
        <rFont val="Calibri"/>
        <family val="2"/>
        <charset val="238"/>
      </rPr>
      <t>1. máje 2230 756 61 Rožnov pod Radhoštěm</t>
    </r>
  </si>
  <si>
    <t>https://www.kariera-onsemi.cz/studenti/</t>
  </si>
  <si>
    <r>
      <t xml:space="preserve">SCHOTT Flat Glass CR, s.r.o.          
</t>
    </r>
    <r>
      <rPr>
        <sz val="12"/>
        <color indexed="8"/>
        <rFont val="Calibri"/>
        <family val="2"/>
        <charset val="238"/>
      </rPr>
      <t>Zašovská 850, 757 01 Valašské Meziříčí</t>
    </r>
  </si>
  <si>
    <t>https://www.tajmac-zps.cz/</t>
  </si>
  <si>
    <t>https://www.z-style.cz/</t>
  </si>
  <si>
    <r>
      <t xml:space="preserve">TAJMAC-ZPS, a. s.                             
</t>
    </r>
    <r>
      <rPr>
        <sz val="12"/>
        <rFont val="Calibri"/>
        <family val="2"/>
        <charset val="238"/>
      </rPr>
      <t>Třída 3. května 1180, 764 87 Zlín - Malenovice</t>
    </r>
  </si>
  <si>
    <r>
      <t xml:space="preserve">Zlínský kraj                                         
</t>
    </r>
    <r>
      <rPr>
        <sz val="12"/>
        <color indexed="8"/>
        <rFont val="Calibri"/>
        <family val="2"/>
        <charset val="238"/>
      </rPr>
      <t>Třída Tomáše Bati 26, 761 90</t>
    </r>
  </si>
  <si>
    <t>https://www.kr-zlinsky.cz/</t>
  </si>
  <si>
    <t>https://www.zelpo.sk/</t>
  </si>
  <si>
    <t>https://www.zsr.sk/</t>
  </si>
  <si>
    <r>
      <t xml:space="preserve">Železiarne Podbrezová a.s.                         
</t>
    </r>
    <r>
      <rPr>
        <sz val="12"/>
        <color indexed="8"/>
        <rFont val="Calibri"/>
        <family val="2"/>
        <charset val="238"/>
      </rPr>
      <t>Kolkáreň 35, 976 81 Podbrezová</t>
    </r>
  </si>
  <si>
    <t>http://www.domovuzamku.cz/</t>
  </si>
  <si>
    <r>
      <t xml:space="preserve">DOMOV POPOVICE s.r.o.                            
</t>
    </r>
    <r>
      <rPr>
        <sz val="12"/>
        <rFont val="Calibri"/>
        <family val="2"/>
        <charset val="238"/>
      </rPr>
      <t>Popovice 137, 768 12  Rataje</t>
    </r>
  </si>
  <si>
    <r>
      <t xml:space="preserve">Domov Pokojného stáří                           
</t>
    </r>
    <r>
      <rPr>
        <sz val="12"/>
        <color indexed="8"/>
        <rFont val="Calibri"/>
        <family val="2"/>
        <charset val="238"/>
      </rPr>
      <t>Kamenná 29, 639 00 Brno střed</t>
    </r>
  </si>
  <si>
    <r>
      <t xml:space="preserve">Domov Vesna, příspěvková organizace    
</t>
    </r>
    <r>
      <rPr>
        <sz val="12"/>
        <color indexed="8"/>
        <rFont val="Calibri"/>
        <family val="2"/>
        <charset val="238"/>
      </rPr>
      <t>Kpt. Jaroše 999, 735 14 Orlová-Lutyně</t>
    </r>
  </si>
  <si>
    <r>
      <t xml:space="preserve">Domov Barborka Unín, n.o.                      
</t>
    </r>
    <r>
      <rPr>
        <sz val="12"/>
        <rFont val="Calibri"/>
        <family val="2"/>
        <charset val="238"/>
      </rPr>
      <t>Unín 401, 908 46 Unín</t>
    </r>
    <r>
      <rPr>
        <b/>
        <sz val="12"/>
        <rFont val="Calibri"/>
        <family val="2"/>
        <charset val="238"/>
      </rPr>
      <t xml:space="preserve">          </t>
    </r>
  </si>
  <si>
    <r>
      <t xml:space="preserve">EUC Laboratoře, s.r.o.                                  
</t>
    </r>
    <r>
      <rPr>
        <sz val="12"/>
        <color indexed="8"/>
        <rFont val="Calibri"/>
        <family val="2"/>
        <charset val="238"/>
      </rPr>
      <t>Palackého 725/5, 110 00 Praha 1</t>
    </r>
  </si>
  <si>
    <r>
      <t xml:space="preserve">Mich Med s. r. o.                                 
</t>
    </r>
    <r>
      <rPr>
        <sz val="12"/>
        <color indexed="8"/>
        <rFont val="Calibri"/>
        <family val="2"/>
        <charset val="238"/>
      </rPr>
      <t>Máchova 30/619, 741 01 Nový Jičín</t>
    </r>
  </si>
  <si>
    <r>
      <t xml:space="preserve">MUDr. Ilja Doleželová                               
</t>
    </r>
    <r>
      <rPr>
        <sz val="12"/>
        <color indexed="8"/>
        <rFont val="Calibri"/>
        <family val="2"/>
        <charset val="238"/>
      </rPr>
      <t>Havlíčkova 814/67, 76701 Kroměříž</t>
    </r>
  </si>
  <si>
    <r>
      <t xml:space="preserve">MUDr. Alžběta Končitíková                 </t>
    </r>
    <r>
      <rPr>
        <sz val="12"/>
        <color indexed="8"/>
        <rFont val="Calibri"/>
        <family val="2"/>
        <charset val="238"/>
      </rPr>
      <t xml:space="preserve">   
náměstí Em. Zahna 346</t>
    </r>
    <r>
      <rPr>
        <b/>
        <sz val="12"/>
        <color indexed="8"/>
        <rFont val="Calibri"/>
        <family val="2"/>
        <charset val="238"/>
      </rPr>
      <t xml:space="preserve">, </t>
    </r>
    <r>
      <rPr>
        <sz val="12"/>
        <color indexed="8"/>
        <rFont val="Calibri"/>
        <family val="2"/>
        <charset val="238"/>
      </rPr>
      <t>687 66 Strání-Květná</t>
    </r>
  </si>
  <si>
    <r>
      <t xml:space="preserve">PRALEDO s.r.o.                                                     
</t>
    </r>
    <r>
      <rPr>
        <sz val="12"/>
        <color indexed="8"/>
        <rFont val="Calibri"/>
        <family val="2"/>
        <charset val="238"/>
        <scheme val="minor"/>
      </rPr>
      <t>Ordinace praktického lékaře                     
Sídliště 862, 687 24 Uherský Ostroh</t>
    </r>
  </si>
  <si>
    <r>
      <t xml:space="preserve">Praktický lékař Podivín s.r.o.     
</t>
    </r>
    <r>
      <rPr>
        <sz val="12"/>
        <color indexed="8"/>
        <rFont val="Calibri"/>
        <family val="2"/>
        <charset val="238"/>
        <scheme val="minor"/>
      </rPr>
      <t>Bratislavská 52, 691 45  Podivín</t>
    </r>
  </si>
  <si>
    <r>
      <t xml:space="preserve">MWMed Staré Město                                         
</t>
    </r>
    <r>
      <rPr>
        <sz val="12"/>
        <color indexed="8"/>
        <rFont val="Calibri"/>
        <family val="2"/>
        <charset val="238"/>
      </rPr>
      <t>Za Mlýnem 1857, 686 03 Staré Město</t>
    </r>
  </si>
  <si>
    <r>
      <t xml:space="preserve">NEJA Praktik s.r.o                                
</t>
    </r>
    <r>
      <rPr>
        <sz val="12"/>
        <color indexed="8"/>
        <rFont val="Calibri"/>
        <family val="2"/>
        <charset val="238"/>
      </rPr>
      <t>Horní Němčí 113, 687 64 Horní Němčí</t>
    </r>
  </si>
  <si>
    <r>
      <t xml:space="preserve">SzabóMEDICA s.r.o.                                   
</t>
    </r>
    <r>
      <rPr>
        <sz val="12"/>
        <color indexed="8"/>
        <rFont val="Calibri"/>
        <family val="2"/>
        <charset val="238"/>
        <scheme val="minor"/>
      </rPr>
      <t>Příční 1475, 769 01 Holešov</t>
    </r>
  </si>
  <si>
    <r>
      <t xml:space="preserve">THERÁPON 98, a.s.                                 
</t>
    </r>
    <r>
      <rPr>
        <sz val="12"/>
        <color indexed="8"/>
        <rFont val="Calibri"/>
        <family val="2"/>
        <charset val="238"/>
      </rPr>
      <t>Štefánikova 1301/4, 742 01 Kpřivnice</t>
    </r>
    <r>
      <rPr>
        <b/>
        <sz val="12"/>
        <color indexed="8"/>
        <rFont val="Calibri"/>
        <family val="2"/>
        <charset val="238"/>
      </rPr>
      <t xml:space="preserve">     </t>
    </r>
  </si>
  <si>
    <t>https://www.azet.sk/firma/75475/domicile-n-o/</t>
  </si>
  <si>
    <t>https://www.firmy.cz/detail/12861682-at-sante-kromeriz.html</t>
  </si>
  <si>
    <t>https://www.angiocor.cz/</t>
  </si>
  <si>
    <t>http://www.praktikzlin.cz</t>
  </si>
  <si>
    <t>https://www.acetabulum.cz/</t>
  </si>
  <si>
    <r>
      <t xml:space="preserve">GYN-PREN s.r.o.                                      
</t>
    </r>
    <r>
      <rPr>
        <sz val="12"/>
        <color indexed="8"/>
        <rFont val="Calibri"/>
        <family val="2"/>
        <charset val="238"/>
      </rPr>
      <t>Jiráskova 2270, 738 01 Frýdek-Místek</t>
    </r>
    <r>
      <rPr>
        <b/>
        <sz val="12"/>
        <color indexed="8"/>
        <rFont val="Calibri"/>
        <family val="2"/>
        <charset val="238"/>
      </rPr>
      <t xml:space="preserve">
</t>
    </r>
  </si>
  <si>
    <r>
      <t xml:space="preserve">Prucková gynekologie Přerov s.r.o.       
</t>
    </r>
    <r>
      <rPr>
        <sz val="12"/>
        <color indexed="8"/>
        <rFont val="Calibri"/>
        <family val="2"/>
        <charset val="238"/>
      </rPr>
      <t>Palackého 94/8, 75002 Přerov</t>
    </r>
  </si>
  <si>
    <r>
      <t xml:space="preserve">Česká republika - Ministerstvo obrany, 71. mechanizovaný prapor Hranice           
</t>
    </r>
    <r>
      <rPr>
        <sz val="12"/>
        <color indexed="8"/>
        <rFont val="Calibri"/>
        <family val="2"/>
        <charset val="238"/>
      </rPr>
      <t>Kpt. Jaroše 1153, 753 01 Hranice</t>
    </r>
  </si>
  <si>
    <r>
      <t xml:space="preserve">Lázně Teplice nad Bečvou a.s.               
</t>
    </r>
    <r>
      <rPr>
        <sz val="12"/>
        <color indexed="8"/>
        <rFont val="Calibri"/>
        <family val="2"/>
        <charset val="238"/>
      </rPr>
      <t>753 51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Teplice nad Bečvou 63</t>
    </r>
  </si>
  <si>
    <r>
      <t xml:space="preserve">Gynho s.r.o.                                         
</t>
    </r>
    <r>
      <rPr>
        <sz val="12"/>
        <color indexed="8"/>
        <rFont val="Calibri"/>
        <family val="2"/>
        <charset val="238"/>
      </rPr>
      <t>Havlíčkova 2836/15, 695 01 Hodonín</t>
    </r>
  </si>
  <si>
    <r>
      <t xml:space="preserve">Nemocnice AGEL Valašské Meziříčí a.s.          
</t>
    </r>
    <r>
      <rPr>
        <sz val="12"/>
        <rFont val="Calibri"/>
        <family val="2"/>
        <charset val="238"/>
      </rPr>
      <t>U Nemocnice 980, 757 01 Valašské Meziříčí</t>
    </r>
  </si>
  <si>
    <r>
      <t xml:space="preserve">Nemocnice Valtice s.r.o.                         
</t>
    </r>
    <r>
      <rPr>
        <sz val="12"/>
        <rFont val="Calibri"/>
        <family val="2"/>
        <charset val="238"/>
      </rPr>
      <t>Klášterní 1150, Valtice 691 42</t>
    </r>
  </si>
  <si>
    <r>
      <t xml:space="preserve">Nemocnice AGEL Podhorská a.s.   
</t>
    </r>
    <r>
      <rPr>
        <sz val="12"/>
        <color indexed="8"/>
        <rFont val="Calibri"/>
        <family val="2"/>
        <charset val="238"/>
      </rPr>
      <t>Hornoměstská 549/19, 795 01 Rýmařov</t>
    </r>
  </si>
  <si>
    <r>
      <t xml:space="preserve">Uherskohradišťská nemocnice a. s.               
</t>
    </r>
    <r>
      <rPr>
        <sz val="12"/>
        <rFont val="Calibri"/>
        <family val="2"/>
        <charset val="238"/>
      </rPr>
      <t>J. E. Purkyně 365, 686 68 Uherské Hradiště</t>
    </r>
  </si>
  <si>
    <r>
      <t xml:space="preserve">Vojenská nemocnice Olomouc       
</t>
    </r>
    <r>
      <rPr>
        <sz val="12"/>
        <color indexed="8"/>
        <rFont val="Calibri"/>
        <family val="2"/>
        <charset val="238"/>
      </rPr>
      <t>Sušilovo náměstí 5, 771 11 Olomouc</t>
    </r>
  </si>
  <si>
    <r>
      <t xml:space="preserve">Vsetínská nemocnice a.s.                              
</t>
    </r>
    <r>
      <rPr>
        <sz val="12"/>
        <color indexed="8"/>
        <rFont val="Calibri"/>
        <family val="2"/>
        <charset val="238"/>
      </rPr>
      <t>Nemocniční 955, 755 01 Vsetín</t>
    </r>
  </si>
  <si>
    <r>
      <t xml:space="preserve">Všeobecná fakultní nemocnice v Praze    
</t>
    </r>
    <r>
      <rPr>
        <sz val="12"/>
        <color indexed="8"/>
        <rFont val="Calibri"/>
        <family val="2"/>
        <charset val="238"/>
      </rPr>
      <t>U Nemocnice 2, 128 00 Praha</t>
    </r>
  </si>
  <si>
    <r>
      <t xml:space="preserve">Nemocnice AGEL Nový Jičín a.s.       
</t>
    </r>
    <r>
      <rPr>
        <sz val="12"/>
        <color indexed="8"/>
        <rFont val="Calibri"/>
        <family val="2"/>
        <charset val="238"/>
      </rPr>
      <t>Purkyňova 2138/16, 741 01 Nový Jičín</t>
    </r>
  </si>
  <si>
    <r>
      <t xml:space="preserve">Nemocnice Pardubického kraje, a.s.            
</t>
    </r>
    <r>
      <rPr>
        <sz val="12"/>
        <color indexed="8"/>
        <rFont val="Calibri"/>
        <family val="2"/>
        <charset val="238"/>
      </rPr>
      <t>Kyjevská 44, 532 03 Pardubice</t>
    </r>
  </si>
  <si>
    <r>
      <t xml:space="preserve">Nemocnice AGEL Třinec-Podlesí a.s.          
</t>
    </r>
    <r>
      <rPr>
        <sz val="12"/>
        <color indexed="8"/>
        <rFont val="Calibri"/>
        <family val="2"/>
        <charset val="238"/>
      </rPr>
      <t>Konská 453, 739 61 Třinec</t>
    </r>
  </si>
  <si>
    <r>
      <t xml:space="preserve">Nemocnice Tábor, a.s.                                    
</t>
    </r>
    <r>
      <rPr>
        <sz val="12"/>
        <color indexed="8"/>
        <rFont val="Calibri"/>
        <family val="2"/>
        <charset val="238"/>
      </rPr>
      <t>Kpt. Jaroše, 2000, 390 03 Tábor</t>
    </r>
  </si>
  <si>
    <r>
      <t xml:space="preserve">Bílovecká nemocnice, a. s.                            
</t>
    </r>
    <r>
      <rPr>
        <sz val="12"/>
        <rFont val="Calibri"/>
        <family val="2"/>
        <charset val="238"/>
      </rPr>
      <t>17. listopadu 538, 743 01 Bílovec</t>
    </r>
    <r>
      <rPr>
        <b/>
        <sz val="12"/>
        <rFont val="Calibri"/>
        <family val="2"/>
        <charset val="238"/>
      </rPr>
      <t xml:space="preserve">
</t>
    </r>
  </si>
  <si>
    <r>
      <t>EUC Klinika Zlín</t>
    </r>
    <r>
      <rPr>
        <b/>
        <sz val="12"/>
        <color indexed="10"/>
        <rFont val="Calibri"/>
        <family val="2"/>
        <charset val="238"/>
      </rPr>
      <t xml:space="preserve">                                            </t>
    </r>
    <r>
      <rPr>
        <sz val="12"/>
        <color indexed="10"/>
        <rFont val="Calibri"/>
        <family val="2"/>
        <charset val="238"/>
      </rPr>
      <t xml:space="preserve">  
</t>
    </r>
    <r>
      <rPr>
        <sz val="12"/>
        <rFont val="Calibri"/>
        <family val="2"/>
        <charset val="238"/>
      </rPr>
      <t>Třída Tomáše Bati 5135, 760 01 Zlín</t>
    </r>
    <r>
      <rPr>
        <b/>
        <sz val="12"/>
        <rFont val="Calibri"/>
        <family val="2"/>
        <charset val="238"/>
      </rPr>
      <t xml:space="preserve">  </t>
    </r>
  </si>
  <si>
    <t>https://www.benesov-u-boskovic.cz/sluzby-v-obci/ordinace-praktickeho-lekare/</t>
  </si>
  <si>
    <t>http://www.muj-doktor.com/</t>
  </si>
  <si>
    <t>MUDr. Albert</t>
  </si>
  <si>
    <t>MUDr. Andršová</t>
  </si>
  <si>
    <t>MUDr. Antošová</t>
  </si>
  <si>
    <t>https://www.znamylekar.cz/jana-antosova/prakticky-lekar/brno</t>
  </si>
  <si>
    <r>
      <rPr>
        <b/>
        <sz val="12"/>
        <color indexed="8"/>
        <rFont val="Calibri"/>
        <family val="2"/>
        <charset val="238"/>
      </rPr>
      <t xml:space="preserve">MUDr. Jana Antošová
</t>
    </r>
    <r>
      <rPr>
        <sz val="12"/>
        <color indexed="8"/>
        <rFont val="Calibri"/>
        <family val="2"/>
        <charset val="238"/>
      </rPr>
      <t xml:space="preserve">praktický lékař pro dorost a dospělé
Albrechtická 37a, 794 01 Krnov </t>
    </r>
  </si>
  <si>
    <t>MUDr. Hlaváčková</t>
  </si>
  <si>
    <t>https://praxmedpro-sro.business.site/</t>
  </si>
  <si>
    <t>VS, PA</t>
  </si>
  <si>
    <t>MUDr. Hlaváč</t>
  </si>
  <si>
    <t>https://www.firmy.cz/detail/388582-mudr-jiri-hlavac-tisnov.html</t>
  </si>
  <si>
    <r>
      <rPr>
        <b/>
        <sz val="12"/>
        <color indexed="8"/>
        <rFont val="Calibri"/>
        <family val="2"/>
        <charset val="238"/>
      </rPr>
      <t>MUDr. Jiří Hlaváč</t>
    </r>
    <r>
      <rPr>
        <sz val="12"/>
        <color indexed="8"/>
        <rFont val="Calibri"/>
        <family val="2"/>
        <charset val="238"/>
      </rPr>
      <t xml:space="preserve">
nám. Míru 24, 666 01 Tišnov</t>
    </r>
  </si>
  <si>
    <r>
      <rPr>
        <b/>
        <sz val="12"/>
        <color indexed="8"/>
        <rFont val="Calibri"/>
        <family val="2"/>
        <charset val="238"/>
      </rPr>
      <t xml:space="preserve">MUDr. Jan Harabiš
</t>
    </r>
    <r>
      <rPr>
        <sz val="12"/>
        <color indexed="8"/>
        <rFont val="Calibri"/>
        <family val="2"/>
        <charset val="238"/>
      </rPr>
      <t>Štefánikova 1301/4, 742 21 Kopřivnice</t>
    </r>
  </si>
  <si>
    <t>https://www.firmy.cz/detail/387817-mudr-jan-harabis-koprivnice.html</t>
  </si>
  <si>
    <t>MUDr. Harabiš</t>
  </si>
  <si>
    <t>MUDr. Hlůšek</t>
  </si>
  <si>
    <t>https://mudr-josef-hlusek.modernilekar.cz/</t>
  </si>
  <si>
    <t>MUDr. Hojač</t>
  </si>
  <si>
    <r>
      <rPr>
        <b/>
        <sz val="12"/>
        <color indexed="8"/>
        <rFont val="Calibri"/>
        <family val="2"/>
        <charset val="238"/>
      </rPr>
      <t>MUDr. Pavel Hojač</t>
    </r>
    <r>
      <rPr>
        <sz val="12"/>
        <color indexed="8"/>
        <rFont val="Calibri"/>
        <family val="2"/>
        <charset val="238"/>
      </rPr>
      <t xml:space="preserve">
Komenského 740, 697 01 Kyjov</t>
    </r>
  </si>
  <si>
    <t>https://www.firmy.cz/detail/387448-mudr-pavel-hojac-kyjov.html</t>
  </si>
  <si>
    <r>
      <rPr>
        <b/>
        <sz val="12"/>
        <color indexed="8"/>
        <rFont val="Calibri"/>
        <family val="2"/>
        <charset val="238"/>
      </rPr>
      <t>MUDr. Dagmar Horáková</t>
    </r>
    <r>
      <rPr>
        <sz val="12"/>
        <color indexed="8"/>
        <rFont val="Calibri"/>
        <family val="2"/>
        <charset val="238"/>
      </rPr>
      <t xml:space="preserve">
6. května 1160, 752 01 Kojetín I-Město</t>
    </r>
  </si>
  <si>
    <t>MUDr. Horáková</t>
  </si>
  <si>
    <t>https://www.firmy.cz/detail/385558-mudr-dagmar-horakova-kojetin-i-mesto.html</t>
  </si>
  <si>
    <t>MUDr. Horký</t>
  </si>
  <si>
    <t>https://www.firmy.cz/detail/388064-mudr-jiri-horky-napajedla.html</t>
  </si>
  <si>
    <r>
      <rPr>
        <b/>
        <sz val="12"/>
        <color indexed="8"/>
        <rFont val="Calibri"/>
        <family val="2"/>
        <charset val="238"/>
      </rPr>
      <t xml:space="preserve">MUDr. Jiří Horký </t>
    </r>
    <r>
      <rPr>
        <sz val="12"/>
        <color indexed="8"/>
        <rFont val="Calibri"/>
        <family val="2"/>
        <charset val="238"/>
      </rPr>
      <t xml:space="preserve">
Masarykovo nám. 229, 763 61 Napajedla</t>
    </r>
  </si>
  <si>
    <t>MUDr. Hrabalová</t>
  </si>
  <si>
    <t>https://www.zlatestranky.cz/profil/H503057</t>
  </si>
  <si>
    <t>MUDr. Hrabovský</t>
  </si>
  <si>
    <t>https://www.firmy.cz/detail/13023589-mudr-josef-hrabovsky-s-r-o-hustopece.html</t>
  </si>
  <si>
    <t>MUDr. Hradilová</t>
  </si>
  <si>
    <r>
      <rPr>
        <b/>
        <sz val="12"/>
        <color indexed="8"/>
        <rFont val="Calibri"/>
        <family val="2"/>
        <charset val="238"/>
      </rPr>
      <t xml:space="preserve">MUDr. Darina Hradilová </t>
    </r>
    <r>
      <rPr>
        <sz val="12"/>
        <color indexed="8"/>
        <rFont val="Calibri"/>
        <family val="2"/>
        <charset val="238"/>
      </rPr>
      <t xml:space="preserve">
6. května 591, 768 61 Bystřice pod Hostýnem</t>
    </r>
  </si>
  <si>
    <t>https://www.firmy.cz/detail/385560-mudr-darina-hradilova-bystrice-pod-hostynem.html</t>
  </si>
  <si>
    <t>MUDr. Baarová</t>
  </si>
  <si>
    <t>https://www.therapon98.cz/Detail-ambulance/Ambulance-praktickeho-lekare-MUDr-Jana-Baarova</t>
  </si>
  <si>
    <t>MUDr. Bačová</t>
  </si>
  <si>
    <t>https://praktik-uh.cz/</t>
  </si>
  <si>
    <t>MUDr. Bárek</t>
  </si>
  <si>
    <t>https://www.ekatalog.cz/firma/267736-barek-pavel-mudr/</t>
  </si>
  <si>
    <t>MUDr. Bartošová</t>
  </si>
  <si>
    <t>https://abecedalekaru.cz/mudr-marie-bartosova-zabreh-na-morave/</t>
  </si>
  <si>
    <t>MUDr. Bezděková</t>
  </si>
  <si>
    <t>https://www.firmy.cz/detail/387402-mudr-eva-bezdekova-veseli-nad-moravou.html</t>
  </si>
  <si>
    <t xml:space="preserve">MUDr. Bohumínská </t>
  </si>
  <si>
    <t>https://www.zlatestranky.cz/profil/H988722</t>
  </si>
  <si>
    <t>MUDr. Bouchalová</t>
  </si>
  <si>
    <r>
      <rPr>
        <b/>
        <sz val="12"/>
        <color indexed="8"/>
        <rFont val="Calibri"/>
        <family val="2"/>
        <charset val="238"/>
      </rPr>
      <t xml:space="preserve">MUDr. Dagmar Bouchalová
</t>
    </r>
    <r>
      <rPr>
        <sz val="12"/>
        <color indexed="8"/>
        <rFont val="Calibri"/>
        <family val="2"/>
        <charset val="238"/>
      </rPr>
      <t>dětská lékařka
Široká 175, 751 01 Tovačov I - Město</t>
    </r>
  </si>
  <si>
    <t>https://bouchalova-ordinace.cz/</t>
  </si>
  <si>
    <t>MUDr. Brabcová</t>
  </si>
  <si>
    <t>https://mudr.info/lekar-19845-mudr-brabcova-vera</t>
  </si>
  <si>
    <t>MUDr. Březinová</t>
  </si>
  <si>
    <t>http://doktorkazlin.cz/</t>
  </si>
  <si>
    <t>https://www.zlatestranky.cz/profil/H53802</t>
  </si>
  <si>
    <t>https://www.zlatestranky.cz/profil/H1010837</t>
  </si>
  <si>
    <t>www.jsemlekar.cz/17654/</t>
  </si>
  <si>
    <t>MUDr. Černá</t>
  </si>
  <si>
    <t>https://www.zlatestranky.cz/profil/H383013</t>
  </si>
  <si>
    <t>https://www.poliklinikazr.cz/lekar.aspx?ID=1#19</t>
  </si>
  <si>
    <t>https://www.zlatestranky.cz/profil/H141139</t>
  </si>
  <si>
    <r>
      <rPr>
        <b/>
        <sz val="12"/>
        <color indexed="8"/>
        <rFont val="Calibri"/>
        <family val="2"/>
        <charset val="238"/>
      </rPr>
      <t xml:space="preserve">Chirurgická ambulance MUDr. Miroslav Černý </t>
    </r>
    <r>
      <rPr>
        <sz val="12"/>
        <color indexed="8"/>
        <rFont val="Calibri"/>
        <family val="2"/>
        <charset val="238"/>
      </rPr>
      <t xml:space="preserve">
Bří Lužů 106, 688 01 Uherský Brod</t>
    </r>
  </si>
  <si>
    <t>MUDr. Černý</t>
  </si>
  <si>
    <t>http://www.drdacik.cz/</t>
  </si>
  <si>
    <t xml:space="preserve">MUDr. Dacík </t>
  </si>
  <si>
    <t>https://www.firmy.cz/detail/2286680-mudr-marcela-dacikova-jalubi.html</t>
  </si>
  <si>
    <t>MUDr. Dacíková</t>
  </si>
  <si>
    <r>
      <rPr>
        <b/>
        <sz val="12"/>
        <color indexed="8"/>
        <rFont val="Calibri"/>
        <family val="2"/>
        <charset val="238"/>
      </rPr>
      <t xml:space="preserve">MUDr. Marie Hlaváčková
</t>
    </r>
    <r>
      <rPr>
        <sz val="12"/>
        <color indexed="8"/>
        <rFont val="Calibri"/>
        <family val="2"/>
        <charset val="238"/>
      </rPr>
      <t xml:space="preserve">Bulharská 3274/34, 796 01 Prostějov </t>
    </r>
  </si>
  <si>
    <t>MUDr. Deďová</t>
  </si>
  <si>
    <t>https://mudrdedova.sluzby.cz/</t>
  </si>
  <si>
    <t>MUDr. Dobiášová</t>
  </si>
  <si>
    <t>https://www.zlatestranky.cz/profil/H54918</t>
  </si>
  <si>
    <r>
      <t xml:space="preserve">MUDr. Eva Dobiášová
</t>
    </r>
    <r>
      <rPr>
        <sz val="12"/>
        <color indexed="8"/>
        <rFont val="Calibri"/>
        <family val="2"/>
        <charset val="238"/>
      </rPr>
      <t>praktická lékařka pro děti a dorost
U pošty 10, 751 24 Přerov - Předmostí</t>
    </r>
  </si>
  <si>
    <t>https://www.firmy.cz/detail/390199-mudr-milena-dostalkova-zlin.html</t>
  </si>
  <si>
    <t>MUDr. Dostálková</t>
  </si>
  <si>
    <t>MUDr. Drnovský</t>
  </si>
  <si>
    <t>www.jsemlekar.cz/19116/</t>
  </si>
  <si>
    <t>www.jsemlekar.cz/42074/</t>
  </si>
  <si>
    <t>MUDr. Ďurík</t>
  </si>
  <si>
    <t>https://mudr.info/lekar-20839-mudr-dvorackova-jirina</t>
  </si>
  <si>
    <t>MUDr. Dvořáčková</t>
  </si>
  <si>
    <t>https://www.firmy.cz/detail/12910211-mudr-tatana-dvorakova-korycany.html</t>
  </si>
  <si>
    <t xml:space="preserve">MUDr. Dvořáková </t>
  </si>
  <si>
    <r>
      <t xml:space="preserve">MUDr. Taťána Dvořáková
</t>
    </r>
    <r>
      <rPr>
        <sz val="12"/>
        <color indexed="8"/>
        <rFont val="Calibri"/>
        <family val="2"/>
        <charset val="238"/>
      </rPr>
      <t>praktický lékař pro děti a dorost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Masarykova 934, 768 05 Koryčany</t>
    </r>
  </si>
  <si>
    <t>http://www.helenafilova.cz/</t>
  </si>
  <si>
    <t>MUDr. Filová</t>
  </si>
  <si>
    <r>
      <t xml:space="preserve">MUDr. Helena Filová
</t>
    </r>
    <r>
      <rPr>
        <sz val="12"/>
        <color indexed="8"/>
        <rFont val="Calibri"/>
        <family val="2"/>
        <charset val="238"/>
      </rPr>
      <t>Ordinace praktického lékaře pro děti a dorost
Kollárova 479, 686 01 Uherské Hradiště</t>
    </r>
  </si>
  <si>
    <t>https://sfrankova.sluzby.cz/</t>
  </si>
  <si>
    <t>MUDr. Franková</t>
  </si>
  <si>
    <t>https://www.zlatestranky.cz/profil/H403668</t>
  </si>
  <si>
    <t>MUDr. Gazdíková</t>
  </si>
  <si>
    <r>
      <t xml:space="preserve">MUDr. Jitka Gazdíková
</t>
    </r>
    <r>
      <rPr>
        <sz val="12"/>
        <color indexed="8"/>
        <rFont val="Calibri"/>
        <family val="2"/>
        <charset val="238"/>
      </rPr>
      <t>praktická lékařka
Bánov 551, 687 54 Bánov u Uherského Brodu</t>
    </r>
  </si>
  <si>
    <t>http://www.doktorgoldbach.cz/</t>
  </si>
  <si>
    <t>MUDr. Goldbach</t>
  </si>
  <si>
    <t>https://mudr-gricova-parvine.webnode.cz/</t>
  </si>
  <si>
    <t>MUDr. Gricová</t>
  </si>
  <si>
    <r>
      <t xml:space="preserve">MUDr. Parvine Gricová
</t>
    </r>
    <r>
      <rPr>
        <sz val="12"/>
        <color indexed="8"/>
        <rFont val="Calibri"/>
        <family val="2"/>
        <charset val="238"/>
      </rPr>
      <t>praktický lékař pro děti a dorost
Větrná 904, 686 05 Uherské Hradiště</t>
    </r>
  </si>
  <si>
    <t>https://www.mestovsetin.cz/mudr-dagmar-hanakova/o-36523</t>
  </si>
  <si>
    <t>MUDr. Hanáková</t>
  </si>
  <si>
    <r>
      <t xml:space="preserve">Gynekologická ambulance MUDr. Taťány Hanákové
</t>
    </r>
    <r>
      <rPr>
        <sz val="12"/>
        <color indexed="8"/>
        <rFont val="Calibri"/>
        <family val="2"/>
        <charset val="238"/>
      </rPr>
      <t>Masarykovo náměstí 18, 753 01 Hranice I</t>
    </r>
    <r>
      <rPr>
        <b/>
        <sz val="12"/>
        <color indexed="8"/>
        <rFont val="Calibri"/>
        <family val="2"/>
        <charset val="238"/>
      </rPr>
      <t xml:space="preserve">
</t>
    </r>
  </si>
  <si>
    <t>http://www.hanakovagynekologie.cz/</t>
  </si>
  <si>
    <t>MUDr. Hanulíková</t>
  </si>
  <si>
    <t>https://www.mudrhanulikova.cz/</t>
  </si>
  <si>
    <t>MUDr. Helia</t>
  </si>
  <si>
    <t>https://www.zlatestranky.cz/profil/H1001880</t>
  </si>
  <si>
    <r>
      <t xml:space="preserve">MUDr. Jiří Henčl
</t>
    </r>
    <r>
      <rPr>
        <sz val="12"/>
        <color indexed="8"/>
        <rFont val="Calibri"/>
        <family val="2"/>
        <charset val="238"/>
      </rPr>
      <t xml:space="preserve">privátní gynekolog 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Komenského 10, 763 21 Slavičín</t>
    </r>
  </si>
  <si>
    <t xml:space="preserve">MUDr. Henčl </t>
  </si>
  <si>
    <t xml:space="preserve"> www.jsemlekar.cz/18187/</t>
  </si>
  <si>
    <t xml:space="preserve">MUDr. Hlásenský </t>
  </si>
  <si>
    <t>https://www.dolnibojanovice.cz/instituce-a-organizace/zdravotnictvi/</t>
  </si>
  <si>
    <t>MUDr. Hrbáčová</t>
  </si>
  <si>
    <r>
      <t xml:space="preserve">MUDr. Hana Hrbáčová
</t>
    </r>
    <r>
      <rPr>
        <sz val="12"/>
        <color indexed="8"/>
        <rFont val="Calibri"/>
        <family val="2"/>
        <charset val="238"/>
      </rPr>
      <t>praktický lékař pro děti a dorost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Spodní Pustá 206, 696 17 Dolní Bojanovice</t>
    </r>
    <r>
      <rPr>
        <b/>
        <sz val="12"/>
        <color indexed="8"/>
        <rFont val="Calibri"/>
        <family val="2"/>
        <charset val="238"/>
      </rPr>
      <t xml:space="preserve">
</t>
    </r>
  </si>
  <si>
    <t>https://www.zlatestranky.cz/profil/H1124851</t>
  </si>
  <si>
    <t>https://www.drhruby.cz/</t>
  </si>
  <si>
    <t>MUDr. Hrubý</t>
  </si>
  <si>
    <t>MUDr. Hurdálková</t>
  </si>
  <si>
    <t>https://praktik.wbs.cz/</t>
  </si>
  <si>
    <t xml:space="preserve">MUDr. Chlebovská </t>
  </si>
  <si>
    <t>https://www.firmy.cz/detail/388446-vseobecny-prakticky-lekar-valasske-mezirici.html</t>
  </si>
  <si>
    <t>https://www.mens.cz/praktici/praktik-chromec</t>
  </si>
  <si>
    <t>MUDr. Chromec</t>
  </si>
  <si>
    <t>MUDr. Chvátal</t>
  </si>
  <si>
    <t>https://www.eter.cz/chvatal-martin-mudr-prakticky-lekar-rapotin/</t>
  </si>
  <si>
    <t>https://www.mudrevachvatalova.cz/</t>
  </si>
  <si>
    <r>
      <rPr>
        <b/>
        <sz val="12"/>
        <color theme="1"/>
        <rFont val="Calibri"/>
        <family val="2"/>
        <charset val="238"/>
        <scheme val="minor"/>
      </rPr>
      <t>MUDr. Eva Chvátalová</t>
    </r>
    <r>
      <rPr>
        <sz val="12"/>
        <color theme="1"/>
        <rFont val="Calibri"/>
        <family val="2"/>
        <charset val="238"/>
        <scheme val="minor"/>
      </rPr>
      <t xml:space="preserve">
Praktický lékař pro děti, dorost a dospělé
Sokolská 408, 768 33 Morkovice - Slížany</t>
    </r>
  </si>
  <si>
    <t>MUDr. Chvátalová</t>
  </si>
  <si>
    <t>MUDr. Jánišová</t>
  </si>
  <si>
    <t>https://www.sluzebnik.cz/katalog/mudr-janisova-irena</t>
  </si>
  <si>
    <t>MUDr. Jirsáková</t>
  </si>
  <si>
    <r>
      <rPr>
        <b/>
        <sz val="12"/>
        <color theme="1"/>
        <rFont val="Calibri"/>
        <family val="2"/>
        <charset val="238"/>
        <scheme val="minor"/>
      </rPr>
      <t>MUDr. Alena Jirsáková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
Sadová 1042, 763 61 Napajedla</t>
    </r>
  </si>
  <si>
    <t>https://abecedalekaru.cz/mudr-alena-jirsakova-napajedla/</t>
  </si>
  <si>
    <t>MUDr. Johan</t>
  </si>
  <si>
    <t>https://alesjohan.cz/</t>
  </si>
  <si>
    <r>
      <rPr>
        <b/>
        <sz val="12"/>
        <color theme="1"/>
        <rFont val="Calibri"/>
        <family val="2"/>
        <charset val="238"/>
        <scheme val="minor"/>
      </rPr>
      <t>MUDr. Aleš Johan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
Nová cesta 531, 743 01 Bílovec</t>
    </r>
  </si>
  <si>
    <t>MUDr. Jopková</t>
  </si>
  <si>
    <t>https://www.praktikjopkova.cz/</t>
  </si>
  <si>
    <r>
      <rPr>
        <b/>
        <sz val="12"/>
        <color theme="1"/>
        <rFont val="Calibri"/>
        <family val="2"/>
        <charset val="238"/>
        <scheme val="minor"/>
      </rPr>
      <t>MUDr. Alina Jopková</t>
    </r>
    <r>
      <rPr>
        <sz val="12"/>
        <color theme="1"/>
        <rFont val="Calibri"/>
        <family val="2"/>
        <charset val="238"/>
        <scheme val="minor"/>
      </rPr>
      <t xml:space="preserve">
Praktická lékařka
Nádražní 499, 739 92 Návsí </t>
    </r>
  </si>
  <si>
    <t>https://www.zlatestranky.cz/profil/H818503</t>
  </si>
  <si>
    <t>MUDr. Jurásek</t>
  </si>
  <si>
    <t>http://www.praktickylekarhranice.cz/</t>
  </si>
  <si>
    <t xml:space="preserve">MUDr. Jurčo </t>
  </si>
  <si>
    <t>MUDr. Kabut</t>
  </si>
  <si>
    <t>https://www.kabut.cz/</t>
  </si>
  <si>
    <r>
      <rPr>
        <b/>
        <sz val="12"/>
        <color indexed="8"/>
        <rFont val="Calibri"/>
        <family val="2"/>
        <charset val="238"/>
      </rPr>
      <t xml:space="preserve">MUDr. Jiří Kabut s.r.o.
</t>
    </r>
    <r>
      <rPr>
        <sz val="12"/>
        <color indexed="8"/>
        <rFont val="Calibri"/>
        <family val="2"/>
        <charset val="238"/>
      </rPr>
      <t>praktický a interní lékař pro dospělé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Kadlčáková 1502, 739 11 Frýdlant nad Ostravicí </t>
    </r>
  </si>
  <si>
    <t>https://www.zlatestranky.cz/profil/H1097622</t>
  </si>
  <si>
    <t>MUDr. Kajnarová</t>
  </si>
  <si>
    <t>https://www.kajnarova.cz/</t>
  </si>
  <si>
    <t>MUDr. Kalabusová</t>
  </si>
  <si>
    <t>https://www.mudr-kalabusova.cz/</t>
  </si>
  <si>
    <r>
      <rPr>
        <b/>
        <sz val="12"/>
        <color indexed="8"/>
        <rFont val="Calibri"/>
        <family val="2"/>
        <charset val="238"/>
      </rPr>
      <t xml:space="preserve">MUDr. Eva Kalabusová
</t>
    </r>
    <r>
      <rPr>
        <sz val="12"/>
        <color indexed="8"/>
        <rFont val="Calibri"/>
        <family val="2"/>
        <charset val="238"/>
      </rPr>
      <t xml:space="preserve">praktická lékařka pro děti a dorost 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Vítězství 101, Slušovice 763 15</t>
    </r>
  </si>
  <si>
    <t>MUDr. Karpeta</t>
  </si>
  <si>
    <t>http://karpeta-lucina.cz</t>
  </si>
  <si>
    <t>MUDr. Kéda</t>
  </si>
  <si>
    <t>https://www.zlatestranky.cz/profil/T1241877</t>
  </si>
  <si>
    <t>http://praktickylekar-frystak.cz</t>
  </si>
  <si>
    <t>MUDr. Klácelová</t>
  </si>
  <si>
    <t>https://www.vermed.cz/</t>
  </si>
  <si>
    <r>
      <rPr>
        <b/>
        <sz val="12"/>
        <color indexed="8"/>
        <rFont val="Calibri"/>
        <family val="2"/>
        <charset val="238"/>
      </rPr>
      <t>MUDr. Danuše Adamcová, s.r.o.</t>
    </r>
    <r>
      <rPr>
        <sz val="12"/>
        <color indexed="8"/>
        <rFont val="Calibri"/>
        <family val="2"/>
        <charset val="238"/>
      </rPr>
      <t xml:space="preserve">
Jiřího Wolkera 495/3, 682 01 Vyškov-Město</t>
    </r>
  </si>
  <si>
    <t>MUDr. Adamcová</t>
  </si>
  <si>
    <t>MUDr. Bakalíková</t>
  </si>
  <si>
    <t>https://www.firmy.cz/detail/13291280-mudr-eliska-bakalikova-napajedla.html</t>
  </si>
  <si>
    <r>
      <rPr>
        <b/>
        <sz val="12"/>
        <color indexed="8"/>
        <rFont val="Calibri"/>
        <family val="2"/>
        <charset val="238"/>
      </rPr>
      <t>MUDr. Eliška Bakalíková</t>
    </r>
    <r>
      <rPr>
        <sz val="12"/>
        <color indexed="8"/>
        <rFont val="Calibri"/>
        <family val="2"/>
        <charset val="238"/>
      </rPr>
      <t xml:space="preserve">
Sadová 1042, 763 61 Napajedla</t>
    </r>
  </si>
  <si>
    <r>
      <rPr>
        <b/>
        <sz val="12"/>
        <color indexed="8"/>
        <rFont val="Calibri"/>
        <family val="2"/>
        <charset val="238"/>
      </rPr>
      <t>MUDr. Marcela Dacíková</t>
    </r>
    <r>
      <rPr>
        <sz val="12"/>
        <color indexed="8"/>
        <rFont val="Calibri"/>
        <family val="2"/>
        <charset val="238"/>
      </rPr>
      <t xml:space="preserve">
Jalubí 453, 687 05 Jalubí</t>
    </r>
  </si>
  <si>
    <r>
      <rPr>
        <b/>
        <sz val="12"/>
        <color indexed="8"/>
        <rFont val="Calibri"/>
        <family val="2"/>
        <charset val="238"/>
      </rPr>
      <t>MUDr. Monika Bartíková, s.r.o.</t>
    </r>
    <r>
      <rPr>
        <sz val="12"/>
        <color indexed="8"/>
        <rFont val="Calibri"/>
        <family val="2"/>
        <charset val="238"/>
      </rPr>
      <t xml:space="preserve">
Nevšová 46, 763 21 Slavičín</t>
    </r>
  </si>
  <si>
    <t>MUDr. Bartíková</t>
  </si>
  <si>
    <t>https://www.loucka-obec.cz/ordinace-lekaru/d-1007/p1=1023</t>
  </si>
  <si>
    <t>MUDr. Bartl</t>
  </si>
  <si>
    <t>https://www.lekarivranovice.cz/</t>
  </si>
  <si>
    <r>
      <rPr>
        <b/>
        <sz val="12"/>
        <color indexed="8"/>
        <rFont val="Calibri"/>
        <family val="2"/>
        <charset val="238"/>
      </rPr>
      <t>MUDr. Petr Bartl</t>
    </r>
    <r>
      <rPr>
        <sz val="12"/>
        <color indexed="8"/>
        <rFont val="Calibri"/>
        <family val="2"/>
        <charset val="238"/>
      </rPr>
      <t xml:space="preserve">
U Floriánka 36, 691 25, Vranovice</t>
    </r>
  </si>
  <si>
    <t>MUDr. Berger</t>
  </si>
  <si>
    <t>www.jsemlekar.cz/17616/</t>
  </si>
  <si>
    <r>
      <rPr>
        <b/>
        <sz val="12"/>
        <color indexed="8"/>
        <rFont val="Calibri"/>
        <family val="2"/>
        <charset val="238"/>
      </rPr>
      <t>MUDr. Petr Berger</t>
    </r>
    <r>
      <rPr>
        <sz val="12"/>
        <color indexed="8"/>
        <rFont val="Calibri"/>
        <family val="2"/>
        <charset val="238"/>
      </rPr>
      <t xml:space="preserve">
Masarykovo náměstí 229, 763 61 Napajedla</t>
    </r>
  </si>
  <si>
    <t>http://www.lekariholesov.cz/mudr-pavla-blahova/</t>
  </si>
  <si>
    <r>
      <rPr>
        <b/>
        <sz val="12"/>
        <color indexed="8"/>
        <rFont val="Calibri"/>
        <family val="2"/>
        <charset val="238"/>
      </rPr>
      <t>MUDr. Pavla Bláhová</t>
    </r>
    <r>
      <rPr>
        <sz val="12"/>
        <color indexed="8"/>
        <rFont val="Calibri"/>
        <family val="2"/>
        <charset val="238"/>
      </rPr>
      <t xml:space="preserve">
Krajina 257, 768 21 Kvasice</t>
    </r>
  </si>
  <si>
    <t>MUDr. Bláhová</t>
  </si>
  <si>
    <r>
      <rPr>
        <b/>
        <sz val="12"/>
        <color indexed="8"/>
        <rFont val="Calibri"/>
        <family val="2"/>
        <charset val="238"/>
      </rPr>
      <t>MUDr. Edita Bosáková</t>
    </r>
    <r>
      <rPr>
        <sz val="12"/>
        <color indexed="8"/>
        <rFont val="Calibri"/>
        <family val="2"/>
        <charset val="238"/>
      </rPr>
      <t xml:space="preserve">
Okružní 4699, 760 05 Zlín </t>
    </r>
  </si>
  <si>
    <t>MUDr. Bosáková</t>
  </si>
  <si>
    <r>
      <rPr>
        <b/>
        <sz val="12"/>
        <color indexed="8"/>
        <rFont val="Calibri"/>
        <family val="2"/>
        <charset val="238"/>
      </rPr>
      <t>MUDr. Dalibor Brandejský s. r. o.</t>
    </r>
    <r>
      <rPr>
        <sz val="12"/>
        <color indexed="8"/>
        <rFont val="Calibri"/>
        <family val="2"/>
        <charset val="238"/>
      </rPr>
      <t xml:space="preserve">
Cyrilometodějská 885, 766 01 Valašské Klobouky</t>
    </r>
  </si>
  <si>
    <t xml:space="preserve">MUDr. Brandejský </t>
  </si>
  <si>
    <t>https://www.firmy.cz/detail/12862732-mudr-dalibor-brandejsky-valasske-klobouky.html</t>
  </si>
  <si>
    <t>MUDr. Bučková</t>
  </si>
  <si>
    <r>
      <rPr>
        <b/>
        <sz val="12"/>
        <color indexed="8"/>
        <rFont val="Calibri"/>
        <family val="2"/>
        <charset val="238"/>
      </rPr>
      <t>MUDr. Eva Bučková</t>
    </r>
    <r>
      <rPr>
        <sz val="12"/>
        <color indexed="8"/>
        <rFont val="Calibri"/>
        <family val="2"/>
        <charset val="238"/>
      </rPr>
      <t xml:space="preserve">
Škroupova 2671/21, 636 00 Brno-Židenice</t>
    </r>
  </si>
  <si>
    <t>https://praktik-skroupova.cz/</t>
  </si>
  <si>
    <t>MUDr. Cahajlová</t>
  </si>
  <si>
    <r>
      <rPr>
        <b/>
        <sz val="12"/>
        <color indexed="8"/>
        <rFont val="Calibri"/>
        <family val="2"/>
        <charset val="238"/>
      </rPr>
      <t xml:space="preserve">MUDr. Ludmila Cermanová </t>
    </r>
    <r>
      <rPr>
        <sz val="12"/>
        <color indexed="8"/>
        <rFont val="Calibri"/>
        <family val="2"/>
        <charset val="238"/>
      </rPr>
      <t xml:space="preserve">
Škroupova 2671/21, 636 00 Brno-Židenice</t>
    </r>
  </si>
  <si>
    <t>https://poliklinika-otrokovice.cz/caregiver/mudr-cahajlova-zaneta/</t>
  </si>
  <si>
    <r>
      <rPr>
        <b/>
        <sz val="12"/>
        <color indexed="8"/>
        <rFont val="Calibri"/>
        <family val="2"/>
        <charset val="238"/>
      </rPr>
      <t>MUDr. Žaneta Cahajlová</t>
    </r>
    <r>
      <rPr>
        <sz val="12"/>
        <color indexed="8"/>
        <rFont val="Calibri"/>
        <family val="2"/>
        <charset val="238"/>
      </rPr>
      <t xml:space="preserve">
tř. Osvobození 1388, 765 02 Otrokovice</t>
    </r>
  </si>
  <si>
    <t>MUDr. Cermanová</t>
  </si>
  <si>
    <t>https://www.medicusindex.cz/ordinace/ludmila-cermanova-prakticti-lekari-104627/</t>
  </si>
  <si>
    <t>MUDr. Častulíková</t>
  </si>
  <si>
    <r>
      <rPr>
        <b/>
        <sz val="12"/>
        <color indexed="8"/>
        <rFont val="Calibri"/>
        <family val="2"/>
        <charset val="238"/>
      </rPr>
      <t>MUDr. Petra Dočkalová, s.r.o.</t>
    </r>
    <r>
      <rPr>
        <sz val="12"/>
        <color indexed="8"/>
        <rFont val="Calibri"/>
        <family val="2"/>
        <charset val="238"/>
      </rPr>
      <t xml:space="preserve">
Husitská 604, 766 01 Valašské Klobouky</t>
    </r>
  </si>
  <si>
    <t>MUDr. Dočkalová</t>
  </si>
  <si>
    <t>MUDr. Dostálek</t>
  </si>
  <si>
    <r>
      <t xml:space="preserve">MUDr. Rudolf Dostálek
</t>
    </r>
    <r>
      <rPr>
        <sz val="12"/>
        <color indexed="8"/>
        <rFont val="Calibri"/>
        <family val="2"/>
        <charset val="238"/>
      </rPr>
      <t xml:space="preserve">Masarykova 1106, 763 02 Zlín 4 </t>
    </r>
  </si>
  <si>
    <r>
      <t xml:space="preserve">MUDr. Dana Drešerová
</t>
    </r>
    <r>
      <rPr>
        <sz val="12"/>
        <color indexed="8"/>
        <rFont val="Calibri"/>
        <family val="2"/>
        <charset val="238"/>
      </rPr>
      <t xml:space="preserve">Čs. Brigády 78, 768 61 Bystřice pod Hostýnem </t>
    </r>
  </si>
  <si>
    <t>MUDr. Drešerová</t>
  </si>
  <si>
    <t>MUDr. Fišnar</t>
  </si>
  <si>
    <r>
      <t xml:space="preserve">MUDr. Daniela Gabrielová
</t>
    </r>
    <r>
      <rPr>
        <sz val="12"/>
        <color indexed="8"/>
        <rFont val="Calibri"/>
        <family val="2"/>
        <charset val="238"/>
      </rPr>
      <t xml:space="preserve">Dlouhá 4215, 760 01 Zlín </t>
    </r>
  </si>
  <si>
    <r>
      <t xml:space="preserve">MUDr. Tomáš Fišnar
</t>
    </r>
    <r>
      <rPr>
        <sz val="12"/>
        <color indexed="8"/>
        <rFont val="Calibri"/>
        <family val="2"/>
        <charset val="238"/>
      </rPr>
      <t>Masarykova 753, 757 01 Valašské Meziříčí</t>
    </r>
  </si>
  <si>
    <t>MUDr. Grundová</t>
  </si>
  <si>
    <t>MUDr. Grünwald</t>
  </si>
  <si>
    <t>MUDr. Hálka</t>
  </si>
  <si>
    <t>MUDr. Havrlantová</t>
  </si>
  <si>
    <r>
      <rPr>
        <b/>
        <sz val="12"/>
        <color indexed="8"/>
        <rFont val="Calibri"/>
        <family val="2"/>
        <charset val="238"/>
      </rPr>
      <t>MUDr. Irena Hrabovská, praktický lékař pro děti a dorost</t>
    </r>
    <r>
      <rPr>
        <sz val="12"/>
        <color indexed="8"/>
        <rFont val="Calibri"/>
        <family val="2"/>
        <charset val="238"/>
      </rPr>
      <t xml:space="preserve">
U Nemocnice 980, 757 01 Valašské Meziříčí </t>
    </r>
  </si>
  <si>
    <r>
      <rPr>
        <b/>
        <sz val="12"/>
        <color indexed="8"/>
        <rFont val="Calibri"/>
        <family val="2"/>
        <charset val="238"/>
      </rPr>
      <t>MUDr. Jitka Hlavňovská</t>
    </r>
    <r>
      <rPr>
        <sz val="12"/>
        <color indexed="8"/>
        <rFont val="Calibri"/>
        <family val="2"/>
        <charset val="238"/>
      </rPr>
      <t xml:space="preserve">
Wurmova 724, 686 15 Čejkovice</t>
    </r>
  </si>
  <si>
    <t>MUDr. Hlavňovská</t>
  </si>
  <si>
    <t xml:space="preserve">MUDr. Hrabovská </t>
  </si>
  <si>
    <r>
      <rPr>
        <b/>
        <sz val="12"/>
        <color indexed="8"/>
        <rFont val="Calibri"/>
        <family val="2"/>
        <charset val="238"/>
      </rPr>
      <t>MUDr. Bronislava Hůlová</t>
    </r>
    <r>
      <rPr>
        <sz val="12"/>
        <color indexed="8"/>
        <rFont val="Calibri"/>
        <family val="2"/>
        <charset val="238"/>
      </rPr>
      <t xml:space="preserve">
Krátká 798, 766 01 Valašské Klobouky</t>
    </r>
  </si>
  <si>
    <t>MUDr. Hůlová</t>
  </si>
  <si>
    <r>
      <rPr>
        <b/>
        <sz val="12"/>
        <color indexed="8"/>
        <rFont val="Calibri"/>
        <family val="2"/>
        <charset val="238"/>
      </rPr>
      <t>MUDr. Blanka Chytilová</t>
    </r>
    <r>
      <rPr>
        <sz val="12"/>
        <color indexed="8"/>
        <rFont val="Calibri"/>
        <family val="2"/>
        <charset val="238"/>
      </rPr>
      <t xml:space="preserve">
Komenského 314, 783 44 Náměšť na Hané</t>
    </r>
  </si>
  <si>
    <t>MUDr. Chytilová</t>
  </si>
  <si>
    <r>
      <rPr>
        <b/>
        <sz val="12"/>
        <color theme="1"/>
        <rFont val="Calibri"/>
        <family val="2"/>
        <charset val="238"/>
        <scheme val="minor"/>
      </rPr>
      <t>MUDr. Kateřina Janíková</t>
    </r>
    <r>
      <rPr>
        <sz val="12"/>
        <color theme="1"/>
        <rFont val="Calibri"/>
        <family val="2"/>
        <charset val="238"/>
        <scheme val="minor"/>
      </rPr>
      <t xml:space="preserve">
Travinářská 1169, 756 61 Rožnov pod Radhoštěm </t>
    </r>
  </si>
  <si>
    <r>
      <rPr>
        <b/>
        <sz val="12"/>
        <color theme="1"/>
        <rFont val="Calibri"/>
        <family val="2"/>
        <charset val="238"/>
        <scheme val="minor"/>
      </rPr>
      <t>MUDr. Blanka Jugasová, praktický lékař</t>
    </r>
    <r>
      <rPr>
        <sz val="12"/>
        <color theme="1"/>
        <rFont val="Calibri"/>
        <family val="2"/>
        <charset val="238"/>
        <scheme val="minor"/>
      </rPr>
      <t xml:space="preserve">
J. Skácela 1325/48, 696 62 Strážnice</t>
    </r>
  </si>
  <si>
    <r>
      <rPr>
        <b/>
        <sz val="12"/>
        <color theme="1"/>
        <rFont val="Calibri"/>
        <family val="2"/>
        <charset val="238"/>
        <scheme val="minor"/>
      </rPr>
      <t>MUDr. Věra Kadlčková</t>
    </r>
    <r>
      <rPr>
        <sz val="12"/>
        <color theme="1"/>
        <rFont val="Calibri"/>
        <family val="2"/>
        <charset val="238"/>
        <scheme val="minor"/>
      </rPr>
      <t xml:space="preserve">
Bánov 707, 687 54 Bánov</t>
    </r>
  </si>
  <si>
    <t>MUDr. Kadlecová</t>
  </si>
  <si>
    <t>MUDr. Jugasová</t>
  </si>
  <si>
    <t>MUDr. Kadlčková</t>
  </si>
  <si>
    <r>
      <rPr>
        <b/>
        <sz val="12"/>
        <color indexed="8"/>
        <rFont val="Calibri"/>
        <family val="2"/>
        <charset val="238"/>
      </rPr>
      <t>MUDr. Barbora Karasová, praktický lékař</t>
    </r>
    <r>
      <rPr>
        <sz val="12"/>
        <color indexed="8"/>
        <rFont val="Calibri"/>
        <family val="2"/>
        <charset val="238"/>
      </rPr>
      <t xml:space="preserve">
Vejvanovského 374, 767 01 Kroměříž</t>
    </r>
  </si>
  <si>
    <t>MUDr. Karasová</t>
  </si>
  <si>
    <t>MUDr. Kolářová</t>
  </si>
  <si>
    <r>
      <rPr>
        <b/>
        <sz val="12"/>
        <color indexed="8"/>
        <rFont val="Calibri"/>
        <family val="2"/>
        <charset val="238"/>
      </rPr>
      <t>MUDr. Marie Košťálová</t>
    </r>
    <r>
      <rPr>
        <sz val="12"/>
        <color indexed="8"/>
        <rFont val="Calibri"/>
        <family val="2"/>
        <charset val="238"/>
      </rPr>
      <t xml:space="preserve">
Masarykovo náměstí 64/4, 664 64 Dolní Kounice</t>
    </r>
  </si>
  <si>
    <t>MUDr. Košťálová</t>
  </si>
  <si>
    <t>MUDr. Koudelka</t>
  </si>
  <si>
    <r>
      <rPr>
        <b/>
        <sz val="12"/>
        <color indexed="8"/>
        <rFont val="Calibri"/>
        <family val="2"/>
        <charset val="238"/>
      </rPr>
      <t>MUDr. Ludvík Koudelka</t>
    </r>
    <r>
      <rPr>
        <sz val="12"/>
        <color indexed="8"/>
        <rFont val="Calibri"/>
        <family val="2"/>
        <charset val="238"/>
      </rPr>
      <t xml:space="preserve">
Kramářova 1110/41, 750 02 Přerov I - Město</t>
    </r>
  </si>
  <si>
    <r>
      <rPr>
        <b/>
        <sz val="12"/>
        <color indexed="8"/>
        <rFont val="Calibri"/>
        <family val="2"/>
        <charset val="238"/>
      </rPr>
      <t xml:space="preserve">MUDr. Marie Kozáková, s. r. o. </t>
    </r>
    <r>
      <rPr>
        <sz val="12"/>
        <color indexed="8"/>
        <rFont val="Calibri"/>
        <family val="2"/>
        <charset val="238"/>
      </rPr>
      <t xml:space="preserve">
Zakladatelská 975/22, 735 06 Karviná - Nové Město</t>
    </r>
  </si>
  <si>
    <r>
      <rPr>
        <b/>
        <sz val="12"/>
        <color indexed="8"/>
        <rFont val="Calibri"/>
        <family val="2"/>
        <charset val="238"/>
      </rPr>
      <t xml:space="preserve">MUDr. Alena Krásová, s. r. o. </t>
    </r>
    <r>
      <rPr>
        <sz val="12"/>
        <color indexed="8"/>
        <rFont val="Calibri"/>
        <family val="2"/>
        <charset val="238"/>
      </rPr>
      <t xml:space="preserve">
Nové Sady 446/6, 602 00 Brno </t>
    </r>
  </si>
  <si>
    <t>MUDr. Krásová</t>
  </si>
  <si>
    <t>MUDr. Kozáková</t>
  </si>
  <si>
    <r>
      <rPr>
        <b/>
        <sz val="12"/>
        <color indexed="8"/>
        <rFont val="Calibri"/>
        <family val="2"/>
        <charset val="238"/>
      </rPr>
      <t>MUDr. Lucie Langová, praktický lékař pro děti a dorost</t>
    </r>
    <r>
      <rPr>
        <sz val="12"/>
        <color indexed="8"/>
        <rFont val="Calibri"/>
        <family val="2"/>
        <charset val="238"/>
      </rPr>
      <t xml:space="preserve">
Masarykova 2, 789 85 Mohelnice</t>
    </r>
  </si>
  <si>
    <t>MUDr. Langová</t>
  </si>
  <si>
    <r>
      <rPr>
        <b/>
        <sz val="12"/>
        <color indexed="8"/>
        <rFont val="Calibri"/>
        <family val="2"/>
        <charset val="238"/>
      </rPr>
      <t xml:space="preserve">MUDr. Jiří Lapčík ml. </t>
    </r>
    <r>
      <rPr>
        <sz val="12"/>
        <color indexed="8"/>
        <rFont val="Calibri"/>
        <family val="2"/>
        <charset val="238"/>
      </rPr>
      <t xml:space="preserve">
Mistřice 9, 687 12 Mistřice </t>
    </r>
  </si>
  <si>
    <t xml:space="preserve">MUDr. Lapčík </t>
  </si>
  <si>
    <r>
      <rPr>
        <b/>
        <sz val="12"/>
        <color indexed="8"/>
        <rFont val="Calibri"/>
        <family val="2"/>
        <charset val="238"/>
      </rPr>
      <t xml:space="preserve">MUDr. Mária Líčeníková Bublíková, s. r. o. </t>
    </r>
    <r>
      <rPr>
        <sz val="12"/>
        <color indexed="8"/>
        <rFont val="Calibri"/>
        <family val="2"/>
        <charset val="238"/>
      </rPr>
      <t xml:space="preserve">
U Nemocnice 980, 757 01 Valašské Meziříčí </t>
    </r>
  </si>
  <si>
    <t>MUDr. Líčeníková Bublíková</t>
  </si>
  <si>
    <r>
      <rPr>
        <b/>
        <sz val="12"/>
        <color indexed="8"/>
        <rFont val="Calibri"/>
        <family val="2"/>
        <charset val="238"/>
      </rPr>
      <t>MUDr. Leona Lidincová</t>
    </r>
    <r>
      <rPr>
        <sz val="12"/>
        <color indexed="8"/>
        <rFont val="Calibri"/>
        <family val="2"/>
        <charset val="238"/>
      </rPr>
      <t xml:space="preserve">
17. listopadu 140, 768 33 Morkovice - Slížany</t>
    </r>
  </si>
  <si>
    <t>MUDr. Lidincová</t>
  </si>
  <si>
    <r>
      <rPr>
        <b/>
        <sz val="12"/>
        <color indexed="8"/>
        <rFont val="Calibri"/>
        <family val="2"/>
        <charset val="238"/>
      </rPr>
      <t>MUDr. Jana Machalová</t>
    </r>
    <r>
      <rPr>
        <sz val="12"/>
        <color indexed="8"/>
        <rFont val="Calibri"/>
        <family val="2"/>
        <charset val="238"/>
      </rPr>
      <t xml:space="preserve">
Kozlovice 490, 739 47 Kozlovice</t>
    </r>
  </si>
  <si>
    <t>MUDr. Machalová</t>
  </si>
  <si>
    <t>MUDr. Malíková</t>
  </si>
  <si>
    <r>
      <rPr>
        <b/>
        <sz val="12"/>
        <color indexed="8"/>
        <rFont val="Calibri"/>
        <family val="2"/>
        <charset val="238"/>
      </rPr>
      <t>MUDr. Alena Malíková - A-MEDICOS ZLÍN s.r.o.</t>
    </r>
    <r>
      <rPr>
        <sz val="12"/>
        <color indexed="8"/>
        <rFont val="Calibri"/>
        <family val="2"/>
        <charset val="238"/>
      </rPr>
      <t xml:space="preserve">
Kúty 7120, 760 01 Zlín</t>
    </r>
  </si>
  <si>
    <t>MUDr. Martišková</t>
  </si>
  <si>
    <r>
      <rPr>
        <b/>
        <sz val="12"/>
        <color indexed="8"/>
        <rFont val="Calibri"/>
        <family val="2"/>
        <charset val="238"/>
      </rPr>
      <t>MUDr. Anna Martišková</t>
    </r>
    <r>
      <rPr>
        <sz val="12"/>
        <color indexed="8"/>
        <rFont val="Calibri"/>
        <family val="2"/>
        <charset val="238"/>
      </rPr>
      <t xml:space="preserve">
Gahurova 77, 760 01 Zlín</t>
    </r>
  </si>
  <si>
    <r>
      <rPr>
        <b/>
        <sz val="12"/>
        <color indexed="8"/>
        <rFont val="Calibri"/>
        <family val="2"/>
        <charset val="238"/>
      </rPr>
      <t>MUDr. Lucie Měsíčková</t>
    </r>
    <r>
      <rPr>
        <sz val="12"/>
        <color indexed="8"/>
        <rFont val="Calibri"/>
        <family val="2"/>
        <charset val="238"/>
      </rPr>
      <t xml:space="preserve">
Pod Svahy 1007, 686 01 Uherské Hradiště</t>
    </r>
  </si>
  <si>
    <t>MUDr. Měsíčková</t>
  </si>
  <si>
    <r>
      <rPr>
        <b/>
        <sz val="12"/>
        <color indexed="8"/>
        <rFont val="Calibri"/>
        <family val="2"/>
        <charset val="238"/>
      </rPr>
      <t>MUDr. Antonín Minařík
privátní praktický lékař pro dospělé</t>
    </r>
    <r>
      <rPr>
        <sz val="12"/>
        <color indexed="8"/>
        <rFont val="Calibri"/>
        <family val="2"/>
        <charset val="238"/>
      </rPr>
      <t xml:space="preserve">
Kašava 203, 763 19 Zlín</t>
    </r>
  </si>
  <si>
    <t xml:space="preserve">MUDr. Minařík </t>
  </si>
  <si>
    <r>
      <rPr>
        <b/>
        <sz val="12"/>
        <color indexed="8"/>
        <rFont val="Calibri"/>
        <family val="2"/>
        <charset val="238"/>
      </rPr>
      <t>MUDr. Roman Mottl, Ph.D.
praktický lékař pro dospělé</t>
    </r>
    <r>
      <rPr>
        <sz val="12"/>
        <color indexed="8"/>
        <rFont val="Calibri"/>
        <family val="2"/>
        <charset val="238"/>
      </rPr>
      <t xml:space="preserve">
Zdeňka Němečka 130, Josefov, 551 01 Jaroměř</t>
    </r>
  </si>
  <si>
    <t xml:space="preserve">MUDr. Mottl </t>
  </si>
  <si>
    <r>
      <rPr>
        <b/>
        <sz val="12"/>
        <color indexed="8"/>
        <rFont val="Calibri"/>
        <family val="2"/>
        <charset val="238"/>
      </rPr>
      <t>MUDr. Dana Mrazíková</t>
    </r>
    <r>
      <rPr>
        <sz val="12"/>
        <color indexed="8"/>
        <rFont val="Calibri"/>
        <family val="2"/>
        <charset val="238"/>
      </rPr>
      <t xml:space="preserve">
nám. Sv. Ondřeje 22, 687 24 Uherský Ostroh</t>
    </r>
  </si>
  <si>
    <t>MUDr. Mrazíková</t>
  </si>
  <si>
    <r>
      <rPr>
        <b/>
        <sz val="12"/>
        <color theme="1"/>
        <rFont val="Calibri"/>
        <family val="2"/>
        <charset val="238"/>
        <scheme val="minor"/>
      </rPr>
      <t xml:space="preserve">MUDr. Jarmila Mrázková </t>
    </r>
    <r>
      <rPr>
        <sz val="12"/>
        <color theme="1"/>
        <rFont val="Calibri"/>
        <family val="2"/>
        <charset val="238"/>
        <scheme val="minor"/>
      </rPr>
      <t xml:space="preserve">
Viniční 235, 615 00 Brno</t>
    </r>
  </si>
  <si>
    <t>MUDr. Mrázková</t>
  </si>
  <si>
    <r>
      <rPr>
        <b/>
        <sz val="12"/>
        <color indexed="8"/>
        <rFont val="Calibri"/>
        <family val="2"/>
        <charset val="238"/>
      </rPr>
      <t>MUDr. František Navrátil</t>
    </r>
    <r>
      <rPr>
        <sz val="12"/>
        <color indexed="8"/>
        <rFont val="Calibri"/>
        <family val="2"/>
        <charset val="238"/>
      </rPr>
      <t xml:space="preserve">
Sídl. Míru 1, 742 35 Odry</t>
    </r>
  </si>
  <si>
    <t>MUDr. Navrátil</t>
  </si>
  <si>
    <r>
      <rPr>
        <b/>
        <sz val="12"/>
        <color indexed="8"/>
        <rFont val="Calibri"/>
        <family val="2"/>
        <charset val="238"/>
      </rPr>
      <t>MUDr. Jindřich Navrátil</t>
    </r>
    <r>
      <rPr>
        <sz val="12"/>
        <color indexed="8"/>
        <rFont val="Calibri"/>
        <family val="2"/>
        <charset val="238"/>
      </rPr>
      <t xml:space="preserve">
Podhájí 1030, 687 71 Bojkovice</t>
    </r>
  </si>
  <si>
    <r>
      <rPr>
        <b/>
        <sz val="12"/>
        <color theme="1"/>
        <rFont val="Calibri"/>
        <family val="2"/>
        <charset val="238"/>
        <scheme val="minor"/>
      </rPr>
      <t>MUDr. Miriam Navrátilová</t>
    </r>
    <r>
      <rPr>
        <sz val="12"/>
        <color theme="1"/>
        <rFont val="Calibri"/>
        <family val="2"/>
        <charset val="238"/>
        <scheme val="minor"/>
      </rPr>
      <t xml:space="preserve">
Pod Rubanisky 86, 687 34 Uherský Brod - Těšov</t>
    </r>
  </si>
  <si>
    <t>MUDr. Navrátilová</t>
  </si>
  <si>
    <t>MUDr. Neumannová</t>
  </si>
  <si>
    <t>MUDr. Novosadová</t>
  </si>
  <si>
    <r>
      <rPr>
        <b/>
        <sz val="12"/>
        <color theme="1"/>
        <rFont val="Calibri"/>
        <family val="2"/>
        <charset val="238"/>
        <scheme val="minor"/>
      </rPr>
      <t>MUDr. Hana Neumannová, s.r.o. - praktický lékař pro dospělé</t>
    </r>
    <r>
      <rPr>
        <sz val="12"/>
        <color theme="1"/>
        <rFont val="Calibri"/>
        <family val="2"/>
        <charset val="238"/>
        <scheme val="minor"/>
      </rPr>
      <t xml:space="preserve">
Ul. 6. května 591, 768 61 Bystřice pod Hostýnem</t>
    </r>
  </si>
  <si>
    <r>
      <rPr>
        <b/>
        <sz val="12"/>
        <color theme="1"/>
        <rFont val="Calibri"/>
        <family val="2"/>
        <charset val="238"/>
        <scheme val="minor"/>
      </rPr>
      <t>MUDr. Věra Novosadová</t>
    </r>
    <r>
      <rPr>
        <sz val="12"/>
        <color theme="1"/>
        <rFont val="Calibri"/>
        <family val="2"/>
        <charset val="238"/>
        <scheme val="minor"/>
      </rPr>
      <t xml:space="preserve">
Valašská Polanka 378, 756 11 Valašská Polanka</t>
    </r>
  </si>
  <si>
    <r>
      <rPr>
        <b/>
        <sz val="12"/>
        <color theme="1"/>
        <rFont val="Calibri"/>
        <family val="2"/>
        <charset val="238"/>
        <scheme val="minor"/>
      </rPr>
      <t>MUDr. Lenka Kracíková</t>
    </r>
    <r>
      <rPr>
        <sz val="12"/>
        <color theme="1"/>
        <rFont val="Calibri"/>
        <family val="2"/>
        <charset val="238"/>
        <scheme val="minor"/>
      </rPr>
      <t xml:space="preserve">
praktický lékař pro děti a mladistvé
tř. T. Bati 3705, 760 01 Zlín</t>
    </r>
  </si>
  <si>
    <t>MUDr. Kracíková</t>
  </si>
  <si>
    <t>https://www.pavloviceuprerova.cz/sluzby-pro-obcany</t>
  </si>
  <si>
    <t>MUDr. Kremzer</t>
  </si>
  <si>
    <r>
      <rPr>
        <b/>
        <sz val="12"/>
        <color theme="1"/>
        <rFont val="Calibri"/>
        <family val="2"/>
        <charset val="238"/>
        <scheme val="minor"/>
      </rPr>
      <t>MUDr. Vojtěch Klimecký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 
Radostín nad Oslavou 144, 594 44 Radostín nad Oslavou</t>
    </r>
  </si>
  <si>
    <t>https://www.radostinnadoslavou.cz/lekari-sluzby-a-firmy/lekari</t>
  </si>
  <si>
    <t>MUDr. Klimecký</t>
  </si>
  <si>
    <t>https://www.ordinacekosik.cz/</t>
  </si>
  <si>
    <t xml:space="preserve">MUDr. Kosík </t>
  </si>
  <si>
    <t>https://www.firmy.cz/detail/13033122-mudr-ludmila-koukalova-vseobecne-prakticke-lekarstvi-lostice.html</t>
  </si>
  <si>
    <t>MUDr. Koukalová</t>
  </si>
  <si>
    <t>https://www.ziveobce.cz/kolacny-radek-mudr-_f1238403</t>
  </si>
  <si>
    <t xml:space="preserve">MUDr. Kolačný </t>
  </si>
  <si>
    <t>http://praktickylekar-knotkova.cz</t>
  </si>
  <si>
    <t>MUDr. Knotková</t>
  </si>
  <si>
    <r>
      <rPr>
        <b/>
        <sz val="12"/>
        <color theme="1"/>
        <rFont val="Calibri"/>
        <family val="2"/>
        <charset val="238"/>
        <scheme val="minor"/>
      </rPr>
      <t>MUDr. Jana Knotková</t>
    </r>
    <r>
      <rPr>
        <sz val="12"/>
        <color theme="1"/>
        <rFont val="Calibri"/>
        <family val="2"/>
        <charset val="238"/>
        <scheme val="minor"/>
      </rPr>
      <t xml:space="preserve">
Nádražní 849, 696 81 Bzenec</t>
    </r>
  </si>
  <si>
    <t>https://www.firmy.cz/detail/390794-mudr-jaroslava-klapalova-uherske-hradiste-sady.html</t>
  </si>
  <si>
    <r>
      <rPr>
        <b/>
        <sz val="12"/>
        <color theme="1"/>
        <rFont val="Calibri"/>
        <family val="2"/>
        <charset val="238"/>
        <scheme val="minor"/>
      </rPr>
      <t>MUDr. Jaroslava Klapalová</t>
    </r>
    <r>
      <rPr>
        <sz val="12"/>
        <color theme="1"/>
        <rFont val="Calibri"/>
        <family val="2"/>
        <charset val="238"/>
        <scheme val="minor"/>
      </rPr>
      <t xml:space="preserve">
Za Olšávkou 290, 686 01 Uherské Hradiště, Sady</t>
    </r>
  </si>
  <si>
    <t>MUDr. Klapalová</t>
  </si>
  <si>
    <t xml:space="preserve">MUDr. Krhovská </t>
  </si>
  <si>
    <t>http://www.mudrkremenkova.cz/</t>
  </si>
  <si>
    <t xml:space="preserve">MUDr. Křeménková </t>
  </si>
  <si>
    <r>
      <rPr>
        <b/>
        <sz val="12"/>
        <color theme="1"/>
        <rFont val="Calibri"/>
        <family val="2"/>
        <charset val="238"/>
        <scheme val="minor"/>
      </rPr>
      <t>MUDr. Mária Křeménková</t>
    </r>
    <r>
      <rPr>
        <sz val="12"/>
        <color theme="1"/>
        <rFont val="Calibri"/>
        <family val="2"/>
        <charset val="238"/>
        <scheme val="minor"/>
      </rPr>
      <t xml:space="preserve">
Havlíčkova 1265/50, 767 01 Kroměříž</t>
    </r>
  </si>
  <si>
    <t>https://www.eter.cz/medibrum-sro-mudr-vera-krizanovicova/</t>
  </si>
  <si>
    <t>MUDr. Křižanovičová</t>
  </si>
  <si>
    <t>http://www.miloskucian.cz/</t>
  </si>
  <si>
    <t xml:space="preserve">MUDr. Kucián </t>
  </si>
  <si>
    <t>https://mudrkubacek.cz/</t>
  </si>
  <si>
    <t>MUDr. Kubáček</t>
  </si>
  <si>
    <t>https://www.ordinacekucerova.cz/</t>
  </si>
  <si>
    <t xml:space="preserve">MUDr. Kučerová </t>
  </si>
  <si>
    <t>http://www.mestozulova.cz/mudr-marketa-kufova-s-r-o/o-1026</t>
  </si>
  <si>
    <t xml:space="preserve">MUDr. Kufová </t>
  </si>
  <si>
    <t>https://www.poliklinikavinicni.cz/pracoviste/prakticky-lekar</t>
  </si>
  <si>
    <t xml:space="preserve">MUDr. Kyseláková </t>
  </si>
  <si>
    <r>
      <rPr>
        <b/>
        <sz val="12"/>
        <color theme="1"/>
        <rFont val="Calibri"/>
        <family val="2"/>
        <charset val="238"/>
        <scheme val="minor"/>
      </rPr>
      <t>MUDr. Štefánia Kyseláková, Praktická lékařka pro dospělé</t>
    </r>
    <r>
      <rPr>
        <sz val="12"/>
        <color theme="1"/>
        <rFont val="Calibri"/>
        <family val="2"/>
        <charset val="238"/>
        <scheme val="minor"/>
      </rPr>
      <t xml:space="preserve">
Viniční 4049/235, 615 00 Brno-Židenice</t>
    </r>
  </si>
  <si>
    <t>http://www.alfafarm.cz/</t>
  </si>
  <si>
    <t>MUDr. Lacina</t>
  </si>
  <si>
    <t>MUDr. Leixner</t>
  </si>
  <si>
    <t>https://www.firmy.cz/detail/389547-mudr-ivan-leixner-brumov-bylnice-brumov.html</t>
  </si>
  <si>
    <t>https://www.zlatestranky.cz/profil/H1156155</t>
  </si>
  <si>
    <t xml:space="preserve">MUDr. Lesa </t>
  </si>
  <si>
    <t>http://www.lekarivsetin.cz/mudr-maria-licenikova-bublikova/</t>
  </si>
  <si>
    <t>MUDr. Lukáš</t>
  </si>
  <si>
    <t>https://www.firmy.cz/detail/13106473-mudr-milan-lukas-dolni-rozinka.html</t>
  </si>
  <si>
    <t>https://www.zzz.sk/zariadenie/20827-vseobecna-ambulancia-pre-dospelych-medicus-et-al-sro-mudr-mojmir-macek</t>
  </si>
  <si>
    <t xml:space="preserve">MUDr. Macek </t>
  </si>
  <si>
    <r>
      <rPr>
        <b/>
        <sz val="12"/>
        <color theme="1"/>
        <rFont val="Calibri"/>
        <family val="2"/>
        <charset val="238"/>
        <scheme val="minor"/>
      </rPr>
      <t>Ordinace praktického lékaře MUDr. Macháčková Dalibora, s.r.o.</t>
    </r>
    <r>
      <rPr>
        <sz val="12"/>
        <color theme="1"/>
        <rFont val="Calibri"/>
        <family val="2"/>
        <charset val="238"/>
        <scheme val="minor"/>
      </rPr>
      <t xml:space="preserve">
Dukelská 665, 742 42 Šenov u Nového Jičína</t>
    </r>
  </si>
  <si>
    <t xml:space="preserve">MUDr. Macháčková </t>
  </si>
  <si>
    <t>https://www.firmy.cz/detail/12863282-mudr-jarmila-matejkova-zlin.html</t>
  </si>
  <si>
    <t>MUDr. Matějková</t>
  </si>
  <si>
    <t>https://www.mudrmatouskova.cz/</t>
  </si>
  <si>
    <t>MUDr. Matoušková</t>
  </si>
  <si>
    <t>http://mutenice.cz/verejne-instituce/lekari-v-obci/</t>
  </si>
  <si>
    <t>MUDr. Matula</t>
  </si>
  <si>
    <t>http://mudrmalinkova.cz</t>
  </si>
  <si>
    <t>MUDr. Malínková</t>
  </si>
  <si>
    <t>http://detskylekarmatusakova.cz/</t>
  </si>
  <si>
    <t>MUDr. Matušáková</t>
  </si>
  <si>
    <r>
      <rPr>
        <b/>
        <sz val="12"/>
        <color theme="1"/>
        <rFont val="Calibri"/>
        <family val="2"/>
        <charset val="238"/>
        <scheme val="minor"/>
      </rPr>
      <t>MUDr. Iva Matušáková</t>
    </r>
    <r>
      <rPr>
        <sz val="12"/>
        <color theme="1"/>
        <rFont val="Calibri"/>
        <family val="2"/>
        <charset val="238"/>
        <scheme val="minor"/>
      </rPr>
      <t xml:space="preserve">
praktická lékařka 
Tř. partyzánů 2174, 688 01 Uherský Brod</t>
    </r>
  </si>
  <si>
    <t>https://mudrmedek.cz/</t>
  </si>
  <si>
    <t xml:space="preserve">MUDr. Medek </t>
  </si>
  <si>
    <r>
      <rPr>
        <b/>
        <sz val="12"/>
        <color theme="1"/>
        <rFont val="Calibri"/>
        <family val="2"/>
        <charset val="238"/>
        <scheme val="minor"/>
      </rPr>
      <t>MUDr. Jana Mezníková, praktická lékařka pro dospělé</t>
    </r>
    <r>
      <rPr>
        <sz val="12"/>
        <color theme="1"/>
        <rFont val="Calibri"/>
        <family val="2"/>
        <charset val="238"/>
        <scheme val="minor"/>
      </rPr>
      <t xml:space="preserve">
Drnovice 519, 683 04 Drnovice </t>
    </r>
  </si>
  <si>
    <t>https://www.firmy.cz/detail/388615-mudr-jana-meznikova-drnovice.html</t>
  </si>
  <si>
    <t>MUDr. Mezníková</t>
  </si>
  <si>
    <t>https://www.kasava.cz/firmy-a-sluzby/prakticky-lekar/</t>
  </si>
  <si>
    <t>https://www.zlatestranky.cz/profil/H1400514</t>
  </si>
  <si>
    <t>https://lidincovamorkovice.cz/</t>
  </si>
  <si>
    <t>https://www.firmy.cz/detail/1896855-mudr-iva-lupacova-uhersky-brod.html</t>
  </si>
  <si>
    <t>MUDr. Lupačová</t>
  </si>
  <si>
    <t>https://www.nzip.cz/poskytovatel/prakticky-lekar/28660340000000</t>
  </si>
  <si>
    <t>MUDr. Miklendová</t>
  </si>
  <si>
    <r>
      <rPr>
        <b/>
        <sz val="12"/>
        <color theme="1"/>
        <rFont val="Calibri"/>
        <family val="2"/>
        <charset val="238"/>
        <scheme val="minor"/>
      </rPr>
      <t>MUDr. Leona Miklendová</t>
    </r>
    <r>
      <rPr>
        <sz val="12"/>
        <color theme="1"/>
        <rFont val="Calibri"/>
        <family val="2"/>
        <charset val="238"/>
        <scheme val="minor"/>
      </rPr>
      <t xml:space="preserve">
nám. Svobody 799, 687 08 Buchlovice</t>
    </r>
  </si>
  <si>
    <t>https://www.zlatestranky.cz/profil/H1770920</t>
  </si>
  <si>
    <t>MUDr. Mlčáková</t>
  </si>
  <si>
    <t>https://www.mlcakova.cz/</t>
  </si>
  <si>
    <t>MUDr. Mlčochová</t>
  </si>
  <si>
    <t>https://detskaordinace-frystak.cz/</t>
  </si>
  <si>
    <r>
      <rPr>
        <b/>
        <sz val="12"/>
        <color theme="1"/>
        <rFont val="Calibri"/>
        <family val="2"/>
        <charset val="238"/>
        <scheme val="minor"/>
      </rPr>
      <t>MUDr. Jana Mlčochová</t>
    </r>
    <r>
      <rPr>
        <sz val="12"/>
        <color theme="1"/>
        <rFont val="Calibri"/>
        <family val="2"/>
        <charset val="238"/>
        <scheme val="minor"/>
      </rPr>
      <t xml:space="preserve">
Praktická lékařka pro děti a dorost
Komenského 5, 763 16 Fryšták</t>
    </r>
  </si>
  <si>
    <r>
      <rPr>
        <b/>
        <sz val="12"/>
        <color theme="1"/>
        <rFont val="Calibri"/>
        <family val="2"/>
        <charset val="238"/>
        <scheme val="minor"/>
      </rPr>
      <t xml:space="preserve">Letní tábory, z.s. </t>
    </r>
    <r>
      <rPr>
        <sz val="12"/>
        <color theme="1"/>
        <rFont val="Calibri"/>
        <family val="2"/>
        <charset val="238"/>
        <scheme val="minor"/>
      </rPr>
      <t xml:space="preserve">
Vančurova 702/17, 787 01 Šumperk</t>
    </r>
  </si>
  <si>
    <t xml:space="preserve">Mgr. Lipavský </t>
  </si>
  <si>
    <t xml:space="preserve">MUDr. Molíková </t>
  </si>
  <si>
    <t>https://www.firmy.cz/detail/12793399-mudr-miroslava-molikova-kromeriz.html</t>
  </si>
  <si>
    <r>
      <rPr>
        <b/>
        <sz val="12"/>
        <color theme="1"/>
        <rFont val="Calibri"/>
        <family val="2"/>
        <charset val="238"/>
        <scheme val="minor"/>
      </rPr>
      <t>MUDr. Barbora Navrátilová</t>
    </r>
    <r>
      <rPr>
        <sz val="12"/>
        <color theme="1"/>
        <rFont val="Calibri"/>
        <family val="2"/>
        <charset val="238"/>
        <scheme val="minor"/>
      </rPr>
      <t xml:space="preserve">
Ordinace praktického lékaře pro děti a dorost
Nábřeží Svobody 168, 687 71 Bojkovice</t>
    </r>
  </si>
  <si>
    <t>http://www.bojkovice.cz/mudr-barbora-navratilova/d-159013</t>
  </si>
  <si>
    <t>MUDr. Neduchalová</t>
  </si>
  <si>
    <t>MUDr. Němcová</t>
  </si>
  <si>
    <t>MUDr. Neugebauerová</t>
  </si>
  <si>
    <t>https://www.svatoborice-mistrin.cz/zdravotni-stredisko/mudr-neduchalova/</t>
  </si>
  <si>
    <r>
      <rPr>
        <b/>
        <sz val="12"/>
        <color theme="1"/>
        <rFont val="Calibri"/>
        <family val="2"/>
        <charset val="238"/>
        <scheme val="minor"/>
      </rPr>
      <t xml:space="preserve">MUDr. Miroslava Neduchalová, s. r. o. </t>
    </r>
    <r>
      <rPr>
        <sz val="12"/>
        <color theme="1"/>
        <rFont val="Calibri"/>
        <family val="2"/>
        <charset val="238"/>
        <scheme val="minor"/>
      </rPr>
      <t xml:space="preserve">
Kovářská 649/1, 696 04 Svatobořice-Mistřín</t>
    </r>
  </si>
  <si>
    <t>https://www.neugj.cz/</t>
  </si>
  <si>
    <t>MUDr. Neuwirth</t>
  </si>
  <si>
    <t>https://www.zlatestranky.cz/profil/H540472</t>
  </si>
  <si>
    <r>
      <rPr>
        <b/>
        <sz val="12"/>
        <color theme="1"/>
        <rFont val="Calibri"/>
        <family val="2"/>
        <charset val="238"/>
        <scheme val="minor"/>
      </rPr>
      <t>MUDr. Alena Němcová</t>
    </r>
    <r>
      <rPr>
        <sz val="12"/>
        <color theme="1"/>
        <rFont val="Calibri"/>
        <family val="2"/>
        <charset val="238"/>
        <scheme val="minor"/>
      </rPr>
      <t xml:space="preserve">
praktická lékařka pro děti a dorost
Polešovice 560, 687 37</t>
    </r>
  </si>
  <si>
    <t>https://mudrnemcova.webnode.cz/</t>
  </si>
  <si>
    <t>MUDr. Nováková</t>
  </si>
  <si>
    <t>https://mudr-eva-novakova-prakticka-lek.webnode.cz/</t>
  </si>
  <si>
    <t>MUDr. Hasarová</t>
  </si>
  <si>
    <t>https://www.znamylekar.cz/katarina-hasarova/prakticky-lekar-internista/bzenec</t>
  </si>
  <si>
    <t xml:space="preserve">MUDr. Houfek </t>
  </si>
  <si>
    <t>https://www.firmy.cz/detail/12862271-mudr-dalibor-houfek-jalubi.html</t>
  </si>
  <si>
    <t>https://www.mesickova-praktik.cz/</t>
  </si>
  <si>
    <t>https://mudrgabrielova.sluzby.cz/</t>
  </si>
  <si>
    <t>MUDr. Gabrielová</t>
  </si>
  <si>
    <t>https://www.firmy.cz/detail/13282805-mudr-lea-grundova-zabreh.html</t>
  </si>
  <si>
    <t>http://mudrgrunwald.cz/</t>
  </si>
  <si>
    <r>
      <t xml:space="preserve">MUDr. Michal Grünwald
</t>
    </r>
    <r>
      <rPr>
        <sz val="12"/>
        <color indexed="8"/>
        <rFont val="Calibri"/>
        <family val="2"/>
        <charset val="238"/>
      </rPr>
      <t>Padělky 388, 679 02 Ráječko
ordinace: Sadová 1596/33, 678 01 Blansko</t>
    </r>
  </si>
  <si>
    <t>https://www.ekatalog.cz/firma/149799-mudr-frantisek-halka/</t>
  </si>
  <si>
    <t>https://www.mudr-havrlantova.cz/</t>
  </si>
  <si>
    <t>http://praktikcejkovice.cz/</t>
  </si>
  <si>
    <t>https://www.mudr-irena-hrabovska.cz/</t>
  </si>
  <si>
    <t>https://www.poliklinikavk.cz/mudr-bronislava-hulova/o-1026</t>
  </si>
  <si>
    <t>https://www.namestnahane.cz/mestys/firmy-a-sluzby/sluzby/</t>
  </si>
  <si>
    <t>https://www.kjanikova.cz/</t>
  </si>
  <si>
    <t>MUDr. Janíková</t>
  </si>
  <si>
    <t>https://www.ordinace-zlin.cz/</t>
  </si>
  <si>
    <t>MUDr. Jašová</t>
  </si>
  <si>
    <t>https://www.firmy.cz/detail/385652-mudr-vera-kadlckova-banov.html</t>
  </si>
  <si>
    <t>https://www.sandemed.cz/</t>
  </si>
  <si>
    <t>http://www.ordinace-kounice.cz/</t>
  </si>
  <si>
    <t>https://www.firmy.cz/detail/387578-mudr-ludvik-koudelka-prerov-i-mesto.html</t>
  </si>
  <si>
    <t>http://kozni-kozakova.cz/</t>
  </si>
  <si>
    <t>http://praktickylekar-krasova.cz</t>
  </si>
  <si>
    <t>https://www.detska-ordinace-mohelnice.cz/</t>
  </si>
  <si>
    <t>https://www.mudrlapcik.cz/</t>
  </si>
  <si>
    <r>
      <rPr>
        <b/>
        <sz val="12"/>
        <color indexed="8"/>
        <rFont val="Calibri"/>
        <family val="2"/>
        <charset val="238"/>
      </rPr>
      <t>MUDr. Oldřich Macháč</t>
    </r>
    <r>
      <rPr>
        <sz val="12"/>
        <color indexed="8"/>
        <rFont val="Calibri"/>
        <family val="2"/>
        <charset val="238"/>
      </rPr>
      <t xml:space="preserve">
Purkyňova 235/36, 682 01 Vyškov, Nosálovice</t>
    </r>
  </si>
  <si>
    <t>https://www.firmy.cz/detail/389308-mudr-oldrich-machac-vyskov-nosalovice.html</t>
  </si>
  <si>
    <t>MUDr. Macháč</t>
  </si>
  <si>
    <t>https://www.janamachalova.cz/</t>
  </si>
  <si>
    <t>http://amedicos.cz/</t>
  </si>
  <si>
    <t>viz MUDr. Eva Jašová</t>
  </si>
  <si>
    <t>https://www.firmy.cz/detail/13282144-mudr-roman-mottl-ph-d-jaromer-josefov.html</t>
  </si>
  <si>
    <t>https://www.firmy.cz/detail/12862277-mudr-dana-mrazikova-uhersky-ostroh.html</t>
  </si>
  <si>
    <t>https://mudrjanuszova.cz/</t>
  </si>
  <si>
    <t>https://www.firmy.cz/detail/382894-mudr-frantisek-navratil-odry.html</t>
  </si>
  <si>
    <t>https://www.firmy.cz/detail/2551186-mudr-jindrich-navratil-bojkovice.html</t>
  </si>
  <si>
    <t>https://www.sluzebnik.cz/katalog/mudr-navratilova-miriam</t>
  </si>
  <si>
    <t>http://praktickylekar-valasskapolanka.cz</t>
  </si>
  <si>
    <t>https://www.firmy.cz/detail/12861948-mudr-marie-castulikova-slavicin.html</t>
  </si>
  <si>
    <t>https://www.vas-lekar.cz/doktori/mudr-petra-dockalova-s-r-o-82310/</t>
  </si>
  <si>
    <t>https://www.firmy.cz/detail/389273-mudr-dana-dreserova-bystrice-pod-hostynem.html</t>
  </si>
  <si>
    <t>https://www.firmy.cz/detail/12950435-mudr-tomas-fisnar-valasske-mezirici-krasno-nad-becvou.html</t>
  </si>
  <si>
    <t>http://mudr-kracikova.cz</t>
  </si>
  <si>
    <r>
      <rPr>
        <b/>
        <sz val="12"/>
        <color theme="1"/>
        <rFont val="Calibri"/>
        <family val="2"/>
        <charset val="238"/>
      </rPr>
      <t xml:space="preserve">HP Tronic Zlín, spol. s.r.o.  </t>
    </r>
    <r>
      <rPr>
        <sz val="12"/>
        <color theme="1"/>
        <rFont val="Calibri"/>
        <family val="2"/>
        <charset val="238"/>
      </rPr>
      <t xml:space="preserve">                 
</t>
    </r>
    <r>
      <rPr>
        <sz val="12"/>
        <color indexed="8"/>
        <rFont val="Calibri"/>
        <family val="2"/>
        <charset val="238"/>
      </rPr>
      <t>náměstí Práce 2523, 760 01 Zlín</t>
    </r>
  </si>
  <si>
    <r>
      <t xml:space="preserve">Bohumínská městská nemocnice, a.s. 
</t>
    </r>
    <r>
      <rPr>
        <sz val="12"/>
        <color indexed="8"/>
        <rFont val="Calibri"/>
        <family val="2"/>
        <charset val="238"/>
      </rPr>
      <t>Slezská 207, 735 81 Bohumín</t>
    </r>
  </si>
  <si>
    <t>https://poliklinika.agel.cz/olomouc.html</t>
  </si>
  <si>
    <r>
      <t xml:space="preserve">Dopravní zdravotnictví a.s.  
</t>
    </r>
    <r>
      <rPr>
        <sz val="12"/>
        <color indexed="8"/>
        <rFont val="Calibri"/>
        <family val="2"/>
        <charset val="238"/>
      </rPr>
      <t>Italská 560 ú37, 121 43 Praha 2. 
Pracoviště poliklinika Olomouc, Jeremenkova 1056/40</t>
    </r>
  </si>
  <si>
    <r>
      <t xml:space="preserve">Fakultní nemocnice Brno                                                 
</t>
    </r>
    <r>
      <rPr>
        <sz val="12"/>
        <color indexed="8"/>
        <rFont val="Calibri"/>
        <family val="2"/>
        <charset val="238"/>
      </rPr>
      <t>Jihlavská 20, 625 00 Brno - Bohunice 
Černopolní 9,  613 00 Brno - Černá Pole</t>
    </r>
  </si>
  <si>
    <r>
      <t xml:space="preserve">Fakultní nemocnice Hradec Králové    
</t>
    </r>
    <r>
      <rPr>
        <sz val="12"/>
        <color indexed="8"/>
        <rFont val="Calibri"/>
        <family val="2"/>
        <charset val="238"/>
      </rPr>
      <t>Sokolská 581, 500 05 Hradec Králové</t>
    </r>
  </si>
  <si>
    <r>
      <t xml:space="preserve">Fakultní nemocnice v Motole     
</t>
    </r>
    <r>
      <rPr>
        <sz val="12"/>
        <color indexed="8"/>
        <rFont val="Calibri"/>
        <family val="2"/>
        <charset val="238"/>
      </rPr>
      <t>V Úvalu 84, 150 06 Praha 5</t>
    </r>
  </si>
  <si>
    <r>
      <t>Fakultní nemocnice Olomouc</t>
    </r>
    <r>
      <rPr>
        <b/>
        <sz val="12"/>
        <color indexed="10"/>
        <rFont val="Calibri"/>
        <family val="2"/>
        <charset val="238"/>
      </rPr>
      <t xml:space="preserve">                             
</t>
    </r>
    <r>
      <rPr>
        <sz val="12"/>
        <rFont val="Calibri"/>
        <family val="2"/>
        <charset val="238"/>
      </rPr>
      <t>I.P. Pavlova 6, 775 20 Olomouc</t>
    </r>
  </si>
  <si>
    <r>
      <t xml:space="preserve">Fakultní nemocnice Ostrava                         
</t>
    </r>
    <r>
      <rPr>
        <sz val="12"/>
        <color indexed="8"/>
        <rFont val="Calibri"/>
        <family val="2"/>
        <charset val="238"/>
      </rPr>
      <t>17. listopadu 1790, 708 52 Ostrava-Poruba</t>
    </r>
  </si>
  <si>
    <r>
      <t xml:space="preserve">Fakultní nemocnice u sv. Anny v Brně   
</t>
    </r>
    <r>
      <rPr>
        <sz val="12"/>
        <rFont val="Calibri"/>
        <family val="2"/>
        <charset val="238"/>
      </rPr>
      <t>Pekařská 53, 656 91 Brno</t>
    </r>
  </si>
  <si>
    <r>
      <t xml:space="preserve">Fakultná nemocnica AGEL Skalica a.s.                                                                         </t>
    </r>
    <r>
      <rPr>
        <sz val="12"/>
        <rFont val="Calibri"/>
        <family val="2"/>
        <charset val="238"/>
      </rPr>
      <t>Koreszkova 936/7, 909 01 Skalica</t>
    </r>
  </si>
  <si>
    <r>
      <t xml:space="preserve">Chrudimská nemocnice    
</t>
    </r>
    <r>
      <rPr>
        <sz val="12"/>
        <color indexed="8"/>
        <rFont val="Calibri"/>
        <family val="2"/>
        <charset val="238"/>
      </rPr>
      <t xml:space="preserve">Václavská  570, 537 27 Chrudim              
</t>
    </r>
    <r>
      <rPr>
        <sz val="10"/>
        <color indexed="8"/>
        <rFont val="Calibri"/>
        <family val="2"/>
        <charset val="238"/>
      </rPr>
      <t>(patří pod Nemocnice Pardubického kraje, a.s.)</t>
    </r>
  </si>
  <si>
    <r>
      <t xml:space="preserve">Interna Zábřeh s.r.o.                             
</t>
    </r>
    <r>
      <rPr>
        <sz val="12"/>
        <rFont val="Calibri"/>
        <family val="2"/>
        <charset val="238"/>
      </rPr>
      <t>Jiráskova 24, 789 01 Zábřeh</t>
    </r>
  </si>
  <si>
    <r>
      <t xml:space="preserve">Nemocnice AGEL Jeseník a.s.
</t>
    </r>
    <r>
      <rPr>
        <sz val="12"/>
        <color indexed="8"/>
        <rFont val="Calibri"/>
        <family val="2"/>
        <charset val="238"/>
      </rPr>
      <t>Lipovská 103, 790 32 Jeseník</t>
    </r>
  </si>
  <si>
    <t>https://nemocnicejesenik.agel.cz/</t>
  </si>
  <si>
    <r>
      <t xml:space="preserve">Karvinská hornická nemocnice a.s.  
</t>
    </r>
    <r>
      <rPr>
        <sz val="12"/>
        <color indexed="8"/>
        <rFont val="Calibri"/>
        <family val="2"/>
        <charset val="238"/>
      </rPr>
      <t>Zakladatelská 975/22, 735 06 Karviná - Nové Město</t>
    </r>
  </si>
  <si>
    <r>
      <t xml:space="preserve">Krajská nemocnice Tomáše Bati a. s.  
</t>
    </r>
    <r>
      <rPr>
        <sz val="12"/>
        <color indexed="8"/>
        <rFont val="Calibri"/>
        <family val="2"/>
        <charset val="238"/>
      </rPr>
      <t>Havlíčkovo nábřeží 600, 762 75 Zlín</t>
    </r>
  </si>
  <si>
    <r>
      <t xml:space="preserve">Kroměřížská nemocnice a. s.                              
</t>
    </r>
    <r>
      <rPr>
        <sz val="12"/>
        <color indexed="8"/>
        <rFont val="Calibri"/>
        <family val="2"/>
        <charset val="238"/>
      </rPr>
      <t>Havlíčkova 660/69, 767 01 Kroměříž</t>
    </r>
  </si>
  <si>
    <r>
      <t xml:space="preserve">Kysucká nemocnica s poliklinikou Čadca    
</t>
    </r>
    <r>
      <rPr>
        <sz val="12"/>
        <color indexed="8"/>
        <rFont val="Calibri"/>
        <family val="2"/>
        <charset val="238"/>
      </rPr>
      <t>Palárikova 2311, 022 01 Čadca</t>
    </r>
  </si>
  <si>
    <r>
      <t xml:space="preserve">Masarykův onkologický ústav                  
</t>
    </r>
    <r>
      <rPr>
        <sz val="12"/>
        <color indexed="8"/>
        <rFont val="Calibri"/>
        <family val="2"/>
        <charset val="238"/>
      </rPr>
      <t>Žlutý kopec 7, 656 53 Brno</t>
    </r>
  </si>
  <si>
    <t>https://www.nemhu.cz/</t>
  </si>
  <si>
    <r>
      <t xml:space="preserve">Městská nemocnice v Odrách, příspěvková organizace
</t>
    </r>
    <r>
      <rPr>
        <sz val="12"/>
        <color indexed="8"/>
        <rFont val="Calibri"/>
        <family val="2"/>
        <charset val="238"/>
      </rPr>
      <t>Nadační 1, 742 35 Odry</t>
    </r>
  </si>
  <si>
    <r>
      <t xml:space="preserve">Nemocnice Havířov, příspěvková organizace    
</t>
    </r>
    <r>
      <rPr>
        <sz val="12"/>
        <color indexed="8"/>
        <rFont val="Calibri"/>
        <family val="2"/>
        <charset val="238"/>
      </rPr>
      <t>Dělnická 1132/24, 736 01 Havířov</t>
    </r>
  </si>
  <si>
    <r>
      <t xml:space="preserve">Nemocnice s poliklinikou Ilava, n.o.               
</t>
    </r>
    <r>
      <rPr>
        <sz val="12"/>
        <color indexed="8"/>
        <rFont val="Calibri"/>
        <family val="2"/>
        <charset val="238"/>
      </rPr>
      <t>Štúrova 3, 019 01 Ilava (SK)</t>
    </r>
  </si>
  <si>
    <r>
      <t xml:space="preserve">Nemocnice Hranice a. s.                    
</t>
    </r>
    <r>
      <rPr>
        <sz val="12"/>
        <color indexed="8"/>
        <rFont val="Calibri"/>
        <family val="2"/>
        <charset val="238"/>
      </rPr>
      <t>Zborovská 1245, 753 22 Hranice</t>
    </r>
  </si>
  <si>
    <r>
      <t xml:space="preserve">Nemocnice Jihlava, příspěvková organizace
</t>
    </r>
    <r>
      <rPr>
        <sz val="12"/>
        <color indexed="8"/>
        <rFont val="Calibri"/>
        <family val="2"/>
        <charset val="238"/>
      </rPr>
      <t>Vrchlického 59, 586 33 Jihlava</t>
    </r>
  </si>
  <si>
    <r>
      <t xml:space="preserve">Nemocnice s poliklinikou Karviná-Ráj, příspěvková organizace                       
</t>
    </r>
    <r>
      <rPr>
        <sz val="12"/>
        <color indexed="8"/>
        <rFont val="Calibri"/>
        <family val="2"/>
        <charset val="238"/>
      </rPr>
      <t>Vydmuchov 399/5, 734 12 Karviná-Ráj</t>
    </r>
  </si>
  <si>
    <r>
      <t xml:space="preserve">Českomoravská provincie Hospitálského řádu sv. Jana z Boha – Milosrdných bratří </t>
    </r>
    <r>
      <rPr>
        <sz val="12"/>
        <color indexed="8"/>
        <rFont val="Calibri"/>
        <family val="2"/>
        <charset val="238"/>
      </rPr>
      <t xml:space="preserve">    
Nemocnice Milosrdných bratří Vizovice
Zlínská 467, 763 12 Vizovice </t>
    </r>
  </si>
  <si>
    <r>
      <t xml:space="preserve">Nemocnice Milosrdných bratří, příspěvková organizace
</t>
    </r>
    <r>
      <rPr>
        <sz val="12"/>
        <color indexed="8"/>
        <rFont val="Calibri"/>
        <family val="2"/>
        <charset val="238"/>
      </rPr>
      <t>Polní 3, 639 00 Brno</t>
    </r>
  </si>
  <si>
    <r>
      <t xml:space="preserve">Česká provincie Kongregace Milosrdných sester sv. Vincence de Paul
</t>
    </r>
    <r>
      <rPr>
        <sz val="12"/>
        <rFont val="Calibri"/>
        <family val="2"/>
        <charset val="238"/>
      </rPr>
      <t xml:space="preserve">Nemocnice Milosrdných sester sv. Vincence de Paul v Kroměříži </t>
    </r>
    <r>
      <rPr>
        <b/>
        <sz val="12"/>
        <rFont val="Calibri"/>
        <family val="2"/>
        <charset val="238"/>
      </rPr>
      <t xml:space="preserve">                          
</t>
    </r>
    <r>
      <rPr>
        <sz val="12"/>
        <rFont val="Calibri"/>
        <family val="2"/>
        <charset val="238"/>
      </rPr>
      <t>Malý Val 1553, 767 01 Kroměříž</t>
    </r>
  </si>
  <si>
    <r>
      <t xml:space="preserve">Nemocnica s poliklinikou Myjava  
</t>
    </r>
    <r>
      <rPr>
        <sz val="12"/>
        <rFont val="Calibri"/>
        <family val="2"/>
        <charset val="238"/>
      </rPr>
      <t>Staromyjavská 59, 907 01 Myjava (SK)</t>
    </r>
  </si>
  <si>
    <r>
      <t xml:space="preserve">Nemocnice Nové Město na Moravě, příspěvková organizace
</t>
    </r>
    <r>
      <rPr>
        <sz val="12"/>
        <color indexed="8"/>
        <rFont val="Calibri"/>
        <family val="2"/>
        <charset val="238"/>
      </rPr>
      <t>Žďárská 610, 592 31 Nové Město na Moravě</t>
    </r>
  </si>
  <si>
    <t>http://www.nnm.cz/</t>
  </si>
  <si>
    <r>
      <t xml:space="preserve">Vojenská nemocnice Brno                 
</t>
    </r>
    <r>
      <rPr>
        <sz val="12"/>
        <color indexed="8"/>
        <rFont val="Calibri"/>
        <family val="2"/>
        <charset val="238"/>
      </rPr>
      <t>Zábrdovická 3, 636 00 Brno</t>
    </r>
  </si>
  <si>
    <r>
      <t xml:space="preserve">Nemocnice AGEL Ostrava-Vítkovice a. s.              
</t>
    </r>
    <r>
      <rPr>
        <sz val="12"/>
        <color indexed="8"/>
        <rFont val="Calibri"/>
        <family val="2"/>
        <charset val="238"/>
      </rPr>
      <t>Zalužanského 1192/15, 703 84 Ostrava-Vítkovice</t>
    </r>
  </si>
  <si>
    <r>
      <t xml:space="preserve">Ústřední vojenská nemocnice - Vojenská fakultní nemocnice Praha
</t>
    </r>
    <r>
      <rPr>
        <sz val="12"/>
        <color indexed="8"/>
        <rFont val="Calibri"/>
        <family val="2"/>
        <charset val="238"/>
      </rPr>
      <t>U Vojenské nemocnice 1200, 169 02 Praha 6</t>
    </r>
  </si>
  <si>
    <r>
      <t xml:space="preserve">Ústav pro péči o matku a dítě
</t>
    </r>
    <r>
      <rPr>
        <sz val="12"/>
        <color indexed="8"/>
        <rFont val="Calibri"/>
        <family val="2"/>
        <charset val="238"/>
      </rPr>
      <t>Podolské nábřeží 157, 147 00 Praha-Podolí</t>
    </r>
  </si>
  <si>
    <r>
      <t xml:space="preserve">Uherskohradišťská nemocnice a.s.               
</t>
    </r>
    <r>
      <rPr>
        <sz val="12"/>
        <rFont val="Calibri"/>
        <family val="2"/>
        <charset val="238"/>
      </rPr>
      <t>J. E. Purkyně 365, 686 68 Uherské Hradiště</t>
    </r>
  </si>
  <si>
    <r>
      <t xml:space="preserve">Svitavská nemocnice                     
</t>
    </r>
    <r>
      <rPr>
        <sz val="12"/>
        <color indexed="8"/>
        <rFont val="Calibri"/>
        <family val="2"/>
        <charset val="238"/>
      </rPr>
      <t>Kolárova 7, 568 12 Svitavy
(patří pod Nemocnice Pardubického kraje, a.s.)</t>
    </r>
  </si>
  <si>
    <r>
      <t xml:space="preserve">Slezská nemocnice v Opavě, příspěvková organizace    
</t>
    </r>
    <r>
      <rPr>
        <sz val="12"/>
        <color indexed="8"/>
        <rFont val="Calibri"/>
        <family val="2"/>
        <charset val="238"/>
      </rPr>
      <t>Olomoucká 86, 746 01 Opava</t>
    </r>
  </si>
  <si>
    <r>
      <t xml:space="preserve">Nemocnice AGEL Prostějov                                              
</t>
    </r>
    <r>
      <rPr>
        <sz val="12"/>
        <rFont val="Calibri"/>
        <family val="2"/>
        <charset val="238"/>
      </rPr>
      <t xml:space="preserve">Mathonova 291/1, 796 04 Prostějov 
(patří pod AGEL Středomoravská nemocniční a.s.)     </t>
    </r>
  </si>
  <si>
    <r>
      <t xml:space="preserve">Krnovská nemocnice                  
</t>
    </r>
    <r>
      <rPr>
        <sz val="12"/>
        <color indexed="8"/>
        <rFont val="Calibri"/>
        <family val="2"/>
        <charset val="238"/>
      </rPr>
      <t>I.P.Pavlova 9, 794 01  Krnov
(patří pod Sdružené zdravotnické zařízení Krnov, příspěvková organizace)</t>
    </r>
  </si>
  <si>
    <r>
      <t xml:space="preserve">Orlickoústecná nemocnice              
</t>
    </r>
    <r>
      <rPr>
        <sz val="12"/>
        <color indexed="8"/>
        <rFont val="Calibri"/>
        <family val="2"/>
        <charset val="238"/>
      </rPr>
      <t>ČS. Armády 1076, 562 18 Ústí nad Orlicí
(patří pod Nemocnice Pardubického kraje, a.s.)</t>
    </r>
  </si>
  <si>
    <r>
      <t xml:space="preserve">Oblastní nemocnice Náchod a.s.                     
</t>
    </r>
    <r>
      <rPr>
        <sz val="12"/>
        <color indexed="8"/>
        <rFont val="Calibri"/>
        <family val="2"/>
        <charset val="238"/>
      </rPr>
      <t>Purkyňova 446, 547 69 Náchod</t>
    </r>
  </si>
  <si>
    <r>
      <t xml:space="preserve">Nemocnice Vyškov, příspěvková organizace                         
</t>
    </r>
    <r>
      <rPr>
        <sz val="12"/>
        <rFont val="Calibri"/>
        <family val="2"/>
        <charset val="238"/>
      </rPr>
      <t>Purkyňova 36, 682 01 Vyškov</t>
    </r>
  </si>
  <si>
    <r>
      <t xml:space="preserve">Nemocnice Třebíč, příspěvková organizace                 
</t>
    </r>
    <r>
      <rPr>
        <sz val="12"/>
        <color indexed="8"/>
        <rFont val="Calibri"/>
        <family val="2"/>
        <charset val="238"/>
      </rPr>
      <t xml:space="preserve">Purkyňovo náměstí 2, 674 01 Třebíč </t>
    </r>
    <r>
      <rPr>
        <b/>
        <sz val="12"/>
        <color indexed="8"/>
        <rFont val="Calibri"/>
        <family val="2"/>
        <charset val="238"/>
      </rPr>
      <t xml:space="preserve">                </t>
    </r>
  </si>
  <si>
    <r>
      <t xml:space="preserve">Nemocnice TGM Hodonín, příspěvková organizace   
</t>
    </r>
    <r>
      <rPr>
        <sz val="12"/>
        <color indexed="8"/>
        <rFont val="Calibri"/>
        <family val="2"/>
        <charset val="238"/>
      </rPr>
      <t>Purkyňova 11, 695 26 Hodonín</t>
    </r>
  </si>
  <si>
    <r>
      <t xml:space="preserve">Nemocnice Šumperk a.s.                          
</t>
    </r>
    <r>
      <rPr>
        <sz val="12"/>
        <color indexed="8"/>
        <rFont val="Calibri"/>
        <family val="2"/>
        <charset val="238"/>
      </rPr>
      <t>Nerudova 640/41, 787 52 Šumperk</t>
    </r>
  </si>
  <si>
    <r>
      <rPr>
        <b/>
        <sz val="12"/>
        <rFont val="Calibri"/>
        <family val="2"/>
        <charset val="238"/>
      </rPr>
      <t xml:space="preserve">Andělé Stromu života p. s.                
</t>
    </r>
    <r>
      <rPr>
        <sz val="12"/>
        <rFont val="Calibri"/>
        <family val="2"/>
        <charset val="238"/>
      </rPr>
      <t>Kostelní 71/37, 741 01 Nový Jičín</t>
    </r>
  </si>
  <si>
    <r>
      <t xml:space="preserve">Diakonie Valašské Meziříčí     
</t>
    </r>
    <r>
      <rPr>
        <sz val="12"/>
        <rFont val="Calibri"/>
        <family val="2"/>
        <charset val="238"/>
      </rPr>
      <t>Žerotínova 1421, 757 01 Valašské Meziříčí
pracoviště: Hospic CITADELA</t>
    </r>
  </si>
  <si>
    <t>https://www.diakonievm.cz/</t>
  </si>
  <si>
    <r>
      <t xml:space="preserve">Hospic Frýdek - Místek, p.o.                              
</t>
    </r>
    <r>
      <rPr>
        <sz val="12"/>
        <color indexed="8"/>
        <rFont val="Calibri"/>
        <family val="2"/>
        <charset val="238"/>
      </rPr>
      <t>I. J. Pešiny 3640, 738 01 Frýdek-Místek</t>
    </r>
  </si>
  <si>
    <r>
      <t xml:space="preserve">Hospic na Svatém Kopečku                      
</t>
    </r>
    <r>
      <rPr>
        <sz val="12"/>
        <color indexed="8"/>
        <rFont val="Calibri"/>
        <family val="2"/>
        <charset val="238"/>
      </rPr>
      <t>náměstí Sadové 4/24, Svatý Kopeček, 779 00 Olomouc 9</t>
    </r>
  </si>
  <si>
    <r>
      <t xml:space="preserve">Mobilní hospic Ondrášek, o.p.s.                
</t>
    </r>
    <r>
      <rPr>
        <sz val="12"/>
        <color indexed="8"/>
        <rFont val="Calibri"/>
        <family val="2"/>
        <charset val="238"/>
      </rPr>
      <t>Gurťjevova 11, 700 30 Ostrava - Zábřeh</t>
    </r>
  </si>
  <si>
    <r>
      <rPr>
        <b/>
        <sz val="11"/>
        <color indexed="8"/>
        <rFont val="Calibri"/>
        <family val="2"/>
        <charset val="238"/>
      </rPr>
      <t xml:space="preserve">PAHOP, Zdravotní ústav paliativní a hospicové péče, z.ú.                                         </t>
    </r>
    <r>
      <rPr>
        <sz val="11"/>
        <color theme="1"/>
        <rFont val="Calibri"/>
        <family val="2"/>
        <charset val="238"/>
        <scheme val="minor"/>
      </rPr>
      <t>Mariánské náměstí 78, 686 01 Uherské Hradiště</t>
    </r>
  </si>
  <si>
    <r>
      <t xml:space="preserve">CNS – CENTRUM TŘINEC s.r.o.
</t>
    </r>
    <r>
      <rPr>
        <sz val="12"/>
        <color indexed="8"/>
        <rFont val="Calibri"/>
        <family val="2"/>
        <charset val="238"/>
      </rPr>
      <t>Privátní psychiatrická a psychosomatická klinika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Kaštanová 268, 739 61 Třinec - Dolní Lištná</t>
    </r>
  </si>
  <si>
    <r>
      <t>Psychiatrická nemocnice v Kroměříži</t>
    </r>
    <r>
      <rPr>
        <sz val="12"/>
        <color indexed="8"/>
        <rFont val="Calibri"/>
        <family val="2"/>
        <charset val="238"/>
      </rPr>
      <t xml:space="preserve">       
Havlíčkova 1265, 767 40 Kroměříž                                                   </t>
    </r>
    <r>
      <rPr>
        <sz val="10"/>
        <color indexed="8"/>
        <rFont val="Calibri"/>
        <family val="2"/>
        <charset val="238"/>
      </rPr>
      <t xml:space="preserve">*(dříve Psychiatrická léčebna; smlouva platná i po změně názvu nemocnice)        </t>
    </r>
  </si>
  <si>
    <r>
      <t xml:space="preserve">Psychiatrická nemocnice Brno       
</t>
    </r>
    <r>
      <rPr>
        <sz val="12"/>
        <color indexed="8"/>
        <rFont val="Calibri"/>
        <family val="2"/>
        <charset val="238"/>
      </rPr>
      <t>Húskova 2, 618 32 Brno - Černovice</t>
    </r>
  </si>
  <si>
    <r>
      <t xml:space="preserve">Psychiatrická nemocnice v Opavě                          
</t>
    </r>
    <r>
      <rPr>
        <sz val="12"/>
        <color indexed="8"/>
        <rFont val="Calibri"/>
        <family val="2"/>
        <charset val="238"/>
      </rPr>
      <t xml:space="preserve">Olomoucká 88, 746 01 Opava - Předměstí                          
</t>
    </r>
    <r>
      <rPr>
        <sz val="10"/>
        <color indexed="8"/>
        <rFont val="Calibri"/>
        <family val="2"/>
        <charset val="238"/>
      </rPr>
      <t xml:space="preserve">*(dříve Psychiatrická léčebna v Opavě)                  </t>
    </r>
  </si>
  <si>
    <r>
      <t xml:space="preserve">Psychiatrická léčebna Šternberk     
</t>
    </r>
    <r>
      <rPr>
        <sz val="12"/>
        <color indexed="8"/>
        <rFont val="Calibri"/>
        <family val="2"/>
        <charset val="238"/>
      </rPr>
      <t>Olomoucká 1848/173, 785 01 Šternberk</t>
    </r>
  </si>
  <si>
    <r>
      <t xml:space="preserve">Oblastní spolek Českého červeného kříže Brno        
</t>
    </r>
    <r>
      <rPr>
        <sz val="12"/>
        <color indexed="8"/>
        <rFont val="Calibri"/>
        <family val="2"/>
        <charset val="238"/>
      </rPr>
      <t>Křenová 66, 602 00 Brno</t>
    </r>
  </si>
  <si>
    <t>https://www.cervenykriz.eu/</t>
  </si>
  <si>
    <t>podle stránkek ččk asi už zrušeno</t>
  </si>
  <si>
    <r>
      <t xml:space="preserve">Oblastní spolek Českého červeného kříže Zlín
</t>
    </r>
    <r>
      <rPr>
        <sz val="12"/>
        <color indexed="8"/>
        <rFont val="Calibri"/>
        <family val="2"/>
        <charset val="238"/>
      </rPr>
      <t xml:space="preserve">Potoky 3314, 760 01 Zlín </t>
    </r>
    <r>
      <rPr>
        <b/>
        <sz val="12"/>
        <color indexed="8"/>
        <rFont val="Calibri"/>
        <family val="2"/>
        <charset val="238"/>
      </rPr>
      <t xml:space="preserve">    
</t>
    </r>
    <r>
      <rPr>
        <sz val="12"/>
        <color indexed="8"/>
        <rFont val="Calibri"/>
        <family val="2"/>
        <charset val="238"/>
      </rPr>
      <t>Azylový dům Hornomlýnská 3712, 760 01 Zlín</t>
    </r>
  </si>
  <si>
    <t xml:space="preserve">Oblastní spolek Červeného kříže, Přerov   U Bečvy 1, 750 02 Přerov </t>
  </si>
  <si>
    <r>
      <t xml:space="preserve">Oblastní spolek Červeného kříže Zlín          
</t>
    </r>
    <r>
      <rPr>
        <sz val="12"/>
        <color indexed="8"/>
        <rFont val="Calibri"/>
        <family val="2"/>
        <charset val="238"/>
      </rPr>
      <t xml:space="preserve">Potoky 3314, 760 01 Zlín </t>
    </r>
  </si>
  <si>
    <r>
      <rPr>
        <b/>
        <sz val="12"/>
        <color theme="1"/>
        <rFont val="Calibri"/>
        <family val="2"/>
        <charset val="238"/>
        <scheme val="minor"/>
      </rPr>
      <t>Zdravotnická záchranná služba Zlínského kraje,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 
</t>
    </r>
    <r>
      <rPr>
        <sz val="12"/>
        <color indexed="8"/>
        <rFont val="Calibri"/>
        <family val="2"/>
        <charset val="238"/>
      </rPr>
      <t>Peroutkovo náb. 434, 760 01 Zlín</t>
    </r>
  </si>
  <si>
    <r>
      <t xml:space="preserve">Zdravotnická záchranná služba Jihomoravského kraje, příspěvková organizace   
</t>
    </r>
    <r>
      <rPr>
        <sz val="12"/>
        <color indexed="8"/>
        <rFont val="Calibri"/>
        <family val="2"/>
        <charset val="238"/>
      </rPr>
      <t>Kamenice 798/1d, Bohunice, 625 00 Brno</t>
    </r>
  </si>
  <si>
    <r>
      <t xml:space="preserve">Zdravotní ústav se sídlem v Ostravě    
</t>
    </r>
    <r>
      <rPr>
        <sz val="12"/>
        <color indexed="8"/>
        <rFont val="Calibri"/>
        <family val="2"/>
        <charset val="238"/>
      </rPr>
      <t>Partyzánské náměstí 7, 702 00 Ostrava</t>
    </r>
  </si>
  <si>
    <r>
      <t xml:space="preserve">Státní zdravotní ústav                                 
</t>
    </r>
    <r>
      <rPr>
        <sz val="12"/>
        <color indexed="8"/>
        <rFont val="Calibri"/>
        <family val="2"/>
        <charset val="238"/>
      </rPr>
      <t>Šrobárova 48, 100 42 Praha</t>
    </r>
  </si>
  <si>
    <t>https://71mpr.army.cz/</t>
  </si>
  <si>
    <r>
      <t xml:space="preserve">GEMINI oční klinika a.s.
</t>
    </r>
    <r>
      <rPr>
        <sz val="12"/>
        <color indexed="8"/>
        <rFont val="Calibri"/>
        <family val="2"/>
        <charset val="238"/>
      </rPr>
      <t>Oční klinika Zlín</t>
    </r>
    <r>
      <rPr>
        <b/>
        <sz val="12"/>
        <color indexed="8"/>
        <rFont val="Calibri"/>
        <family val="2"/>
        <charset val="238"/>
      </rPr>
      <t xml:space="preserve">                
</t>
    </r>
    <r>
      <rPr>
        <sz val="12"/>
        <color indexed="8"/>
        <rFont val="Calibri"/>
        <family val="2"/>
        <charset val="238"/>
      </rPr>
      <t>Pančava 360, 760 01 Zlín</t>
    </r>
  </si>
  <si>
    <r>
      <t xml:space="preserve">Beskydské rehabilitační centrum, spol. s r.o.                                                 
</t>
    </r>
    <r>
      <rPr>
        <sz val="12"/>
        <color indexed="8"/>
        <rFont val="Calibri"/>
        <family val="2"/>
        <charset val="238"/>
      </rPr>
      <t>Čeladná 42, 739 12 Čeladná</t>
    </r>
  </si>
  <si>
    <r>
      <t xml:space="preserve">Jihomoravské dětské léčebny, příspěvková organizace
</t>
    </r>
    <r>
      <rPr>
        <sz val="12"/>
        <color indexed="8"/>
        <rFont val="Calibri"/>
        <family val="2"/>
        <charset val="238"/>
      </rPr>
      <t>Křetín 12, 679 62 Křetín</t>
    </r>
  </si>
  <si>
    <r>
      <t xml:space="preserve">Lázně Luhačovice, a.s.                             
</t>
    </r>
    <r>
      <rPr>
        <sz val="12"/>
        <color indexed="8"/>
        <rFont val="Calibri"/>
        <family val="2"/>
        <charset val="238"/>
      </rPr>
      <t>Lázeňské náměstí 554, 763 26 Luhačovice</t>
    </r>
  </si>
  <si>
    <r>
      <rPr>
        <b/>
        <sz val="12"/>
        <color theme="1"/>
        <rFont val="Calibri"/>
        <family val="2"/>
        <charset val="238"/>
        <scheme val="minor"/>
      </rPr>
      <t>Národný ústav detských chor</t>
    </r>
    <r>
      <rPr>
        <b/>
        <sz val="12"/>
        <color indexed="8"/>
        <rFont val="Calibri"/>
        <family val="2"/>
        <charset val="238"/>
      </rPr>
      <t xml:space="preserve">ôb                
</t>
    </r>
    <r>
      <rPr>
        <sz val="12"/>
        <color indexed="8"/>
        <rFont val="Calibri"/>
        <family val="2"/>
        <charset val="238"/>
      </rPr>
      <t>Limbova 1, 833 40 Bratislava</t>
    </r>
    <r>
      <rPr>
        <b/>
        <sz val="12"/>
        <color indexed="8"/>
        <rFont val="Calibri"/>
        <family val="2"/>
        <charset val="238"/>
      </rPr>
      <t xml:space="preserve">                 </t>
    </r>
  </si>
  <si>
    <r>
      <t xml:space="preserve">GENNOON - gynecologia et obstetritio s.r.o.        </t>
    </r>
    <r>
      <rPr>
        <sz val="12"/>
        <color indexed="8"/>
        <rFont val="Calibri"/>
        <family val="2"/>
        <charset val="238"/>
      </rPr>
      <t xml:space="preserve">                                             
č.p. 378, 756 11 Valašská Polanka</t>
    </r>
  </si>
  <si>
    <r>
      <t xml:space="preserve">GYNTE ambulance s.r.o.                       
</t>
    </r>
    <r>
      <rPr>
        <sz val="12"/>
        <color indexed="8"/>
        <rFont val="Calibri"/>
        <family val="2"/>
        <charset val="238"/>
      </rPr>
      <t>Dobnerova 708/1, 779 00 Olomouc</t>
    </r>
  </si>
  <si>
    <t>https://ifirmy.cz/firma/287005-gynte-ambulance-sro</t>
  </si>
  <si>
    <r>
      <t xml:space="preserve">Gynekologie DORA s.r.o.                         
</t>
    </r>
    <r>
      <rPr>
        <sz val="12"/>
        <color indexed="8"/>
        <rFont val="Calibri"/>
        <family val="2"/>
        <charset val="238"/>
      </rPr>
      <t>S. Čecha 43, 563 01 Lanškroun - Vnitřní město</t>
    </r>
  </si>
  <si>
    <r>
      <t xml:space="preserve">Gynesta s.r.o.                                     
</t>
    </r>
    <r>
      <rPr>
        <sz val="12"/>
        <color indexed="8"/>
        <rFont val="Calibri"/>
        <family val="2"/>
        <charset val="238"/>
      </rPr>
      <t>Partyzánů 2174, 688 01 Uherský Brod
Sadová 1030, 68751 Nivnice</t>
    </r>
  </si>
  <si>
    <r>
      <rPr>
        <b/>
        <sz val="12"/>
        <color indexed="8"/>
        <rFont val="Calibri"/>
        <family val="2"/>
        <charset val="238"/>
      </rPr>
      <t xml:space="preserve">Gyniprema s.r.o.  </t>
    </r>
    <r>
      <rPr>
        <sz val="11"/>
        <color theme="1"/>
        <rFont val="Calibri"/>
        <family val="2"/>
        <charset val="238"/>
        <scheme val="minor"/>
      </rPr>
      <t xml:space="preserve">                       
</t>
    </r>
    <r>
      <rPr>
        <sz val="12"/>
        <color indexed="8"/>
        <rFont val="Calibri"/>
        <family val="2"/>
        <charset val="238"/>
      </rPr>
      <t>Bří Čapků 368/34, 787 01 Šumperk</t>
    </r>
  </si>
  <si>
    <r>
      <t xml:space="preserve">GYNLADY s.r.o.             
</t>
    </r>
    <r>
      <rPr>
        <sz val="12"/>
        <color indexed="8"/>
        <rFont val="Calibri"/>
        <family val="2"/>
        <charset val="238"/>
      </rPr>
      <t>Smetanova 902, 755 01 Vsetín</t>
    </r>
  </si>
  <si>
    <r>
      <t xml:space="preserve">IVF Czech Republic s.r.o.            
</t>
    </r>
    <r>
      <rPr>
        <sz val="12"/>
        <color indexed="8"/>
        <rFont val="Calibri"/>
        <family val="2"/>
        <charset val="238"/>
      </rPr>
      <t>Zámečnická 2, 602 00 Brno</t>
    </r>
  </si>
  <si>
    <r>
      <t xml:space="preserve">IVF Czech Republic s.r.o.   
</t>
    </r>
    <r>
      <rPr>
        <sz val="12"/>
        <color indexed="8"/>
        <rFont val="Calibri"/>
        <family val="2"/>
        <charset val="238"/>
      </rPr>
      <t>IVF Zlín Czech Republic
U Lomu 638, 760 00 Zlín</t>
    </r>
  </si>
  <si>
    <r>
      <t xml:space="preserve">NEKKY, z.s.                                            
</t>
    </r>
    <r>
      <rPr>
        <sz val="12"/>
        <color indexed="8"/>
        <rFont val="Calibri"/>
        <family val="2"/>
        <charset val="238"/>
      </rPr>
      <t>Zlín, Valachův žleb 5371</t>
    </r>
  </si>
  <si>
    <r>
      <t xml:space="preserve">Ordgyn-H, s.r.o.                                        
</t>
    </r>
    <r>
      <rPr>
        <sz val="12"/>
        <color indexed="8"/>
        <rFont val="Calibri"/>
        <family val="2"/>
        <charset val="238"/>
      </rPr>
      <t>V Humnech 1422, 686 04 Kunovice</t>
    </r>
  </si>
  <si>
    <r>
      <t xml:space="preserve">Celomed s.r.o.              
</t>
    </r>
    <r>
      <rPr>
        <sz val="12"/>
        <color indexed="8"/>
        <rFont val="Calibri"/>
        <family val="2"/>
        <charset val="238"/>
      </rPr>
      <t xml:space="preserve">Horní Studénky 41, 789 01 Zábřeh        </t>
    </r>
    <r>
      <rPr>
        <b/>
        <sz val="12"/>
        <color indexed="8"/>
        <rFont val="Calibri"/>
        <family val="2"/>
        <charset val="238"/>
      </rPr>
      <t xml:space="preserve">                                  
Provozovna: </t>
    </r>
    <r>
      <rPr>
        <sz val="12"/>
        <color indexed="8"/>
        <rFont val="Calibri"/>
        <family val="2"/>
        <charset val="238"/>
      </rPr>
      <t>Masarykovo náměstí 18, 789 01 Zábřeh</t>
    </r>
  </si>
  <si>
    <r>
      <t xml:space="preserve">Krůček Kyjov - centrum zdravotních služeb pro děti, příspěvková organizace
</t>
    </r>
    <r>
      <rPr>
        <sz val="12"/>
        <color indexed="8"/>
        <rFont val="Calibri"/>
        <family val="2"/>
        <charset val="238"/>
      </rPr>
      <t>Strážovská 965/2, 697 01 Kyjov</t>
    </r>
  </si>
  <si>
    <r>
      <t xml:space="preserve">Diagnostický a léčebný komplex s. r. o.                 
</t>
    </r>
    <r>
      <rPr>
        <sz val="12"/>
        <color indexed="8"/>
        <rFont val="Calibri"/>
        <family val="2"/>
        <charset val="238"/>
      </rPr>
      <t>Kochova 1227/2, 763 01  Havířov - Šumbark</t>
    </r>
  </si>
  <si>
    <t>https://www.tvuj-lekar.cz/26835789/54544/diagnosticky-a-lecebny-komplex-s-r-o</t>
  </si>
  <si>
    <r>
      <t xml:space="preserve">Chirurgie Chromek, s.r.o.                       
</t>
    </r>
    <r>
      <rPr>
        <sz val="12"/>
        <color indexed="8"/>
        <rFont val="Calibri"/>
        <family val="2"/>
        <charset val="238"/>
      </rPr>
      <t>Rožnovská 241, 744 01 Rožnov pod Radhoštěm</t>
    </r>
  </si>
  <si>
    <t>https://www.tsk.sk/zdravotnictvo/ambulantne-zdravotnicke-zariadenia/myjava/vseobecna-ambulancia-pre-deti-a-dorast-mudr.-jana-kosikova-myjava-janemma-med-garden-s.-r.-o..html?page_id=123668</t>
  </si>
  <si>
    <r>
      <t xml:space="preserve">Jan Emma Med Garden s. r. o.                          
</t>
    </r>
    <r>
      <rPr>
        <sz val="12"/>
        <color indexed="8"/>
        <rFont val="Calibri"/>
        <family val="2"/>
        <charset val="238"/>
      </rPr>
      <t>Československej armády 242/64, 907 01 Myjava, SK</t>
    </r>
  </si>
  <si>
    <r>
      <t xml:space="preserve">K-Medica s.r.o.                                       
</t>
    </r>
    <r>
      <rPr>
        <sz val="12"/>
        <color indexed="8"/>
        <rFont val="Calibri"/>
        <family val="2"/>
        <charset val="238"/>
      </rPr>
      <t>Nádražní 395, 76802 Zdounky</t>
    </r>
  </si>
  <si>
    <r>
      <t xml:space="preserve">KARDIOINTERN CHYTIL s.r.o.
</t>
    </r>
    <r>
      <rPr>
        <sz val="12"/>
        <color indexed="8"/>
        <rFont val="Calibri"/>
        <family val="2"/>
        <charset val="238"/>
      </rPr>
      <t>Budovatelů 240/3, 750 02 Přerov I-Město</t>
    </r>
  </si>
  <si>
    <r>
      <t xml:space="preserve">L´AVEYRON, s.r.o.                              
</t>
    </r>
    <r>
      <rPr>
        <sz val="12"/>
        <color indexed="8"/>
        <rFont val="Calibri"/>
        <family val="2"/>
        <charset val="238"/>
      </rPr>
      <t>Tyršova 731, Malenovice, 763 02 Zlín</t>
    </r>
  </si>
  <si>
    <r>
      <t xml:space="preserve">MEDIC JV s.r.o.                                     
</t>
    </r>
    <r>
      <rPr>
        <sz val="12"/>
        <color indexed="8"/>
        <rFont val="Calibri"/>
        <family val="2"/>
        <charset val="238"/>
      </rPr>
      <t>Za Mlýnem 1857, 686 02 Staré Město</t>
    </r>
    <r>
      <rPr>
        <b/>
        <sz val="12"/>
        <color indexed="8"/>
        <rFont val="Calibri"/>
        <family val="2"/>
        <charset val="238"/>
      </rPr>
      <t xml:space="preserve">
</t>
    </r>
  </si>
  <si>
    <t>http://medicase.cz/</t>
  </si>
  <si>
    <t>https://www.medica3nec.cz/</t>
  </si>
  <si>
    <r>
      <t xml:space="preserve">MEDICA Zdravotní péče, s.r.o.                  
</t>
    </r>
    <r>
      <rPr>
        <sz val="12"/>
        <color indexed="8"/>
        <rFont val="Calibri"/>
        <family val="2"/>
        <charset val="238"/>
      </rPr>
      <t>Koňská 63, 739 61 Třinec</t>
    </r>
  </si>
  <si>
    <t>https://www.firmy.cz/detail/12946315-mudr-vaskova-marie-mediclinic-a-s-bystrice-pod-hostynem.html</t>
  </si>
  <si>
    <r>
      <t xml:space="preserve">Mediclinic a.s.
</t>
    </r>
    <r>
      <rPr>
        <sz val="12"/>
        <color indexed="8"/>
        <rFont val="Calibri"/>
        <family val="2"/>
        <charset val="238"/>
      </rPr>
      <t>Minská 84/97, Žabovřesky, 616 00 Brno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MUDr. Marie Vašková </t>
    </r>
    <r>
      <rPr>
        <b/>
        <sz val="12"/>
        <color indexed="8"/>
        <rFont val="Calibri"/>
        <family val="2"/>
        <charset val="238"/>
      </rPr>
      <t xml:space="preserve">      
</t>
    </r>
    <r>
      <rPr>
        <sz val="12"/>
        <color indexed="8"/>
        <rFont val="Calibri"/>
        <family val="2"/>
        <charset val="238"/>
      </rPr>
      <t>Nádražní, 432, 768 61 Bystřice pod Hostýnem</t>
    </r>
  </si>
  <si>
    <t>https://www.vaselaboratore.cz/</t>
  </si>
  <si>
    <r>
      <t xml:space="preserve">Vaše laboratoře s.r.o.                      
</t>
    </r>
    <r>
      <rPr>
        <sz val="12"/>
        <color indexed="8"/>
        <rFont val="Calibri"/>
        <family val="2"/>
        <charset val="238"/>
      </rPr>
      <t xml:space="preserve"> U Lomu 638, 760 01 Zlín</t>
    </r>
  </si>
  <si>
    <r>
      <t xml:space="preserve">MEDIWI s.r.o.                                           
</t>
    </r>
    <r>
      <rPr>
        <sz val="12"/>
        <color indexed="8"/>
        <rFont val="Calibri"/>
        <family val="2"/>
        <charset val="238"/>
      </rPr>
      <t xml:space="preserve">Holečkova 487/49, 150 00 Praha 5 - Smíchov </t>
    </r>
  </si>
  <si>
    <t>https://www.e-vuc.sk/tsk/zdravotnictvo/ambulantne-zdravotnicke-zariadenia/ilava/vseobecna-ambulancia-pre-dospelych-mudr.-frantisek-jaszberenyi-dubnica-nad-vahom-medifer-s.-r.-o..html?page_id=73382</t>
  </si>
  <si>
    <r>
      <t xml:space="preserve">Mediekos Labor, s.r.o. 
</t>
    </r>
    <r>
      <rPr>
        <sz val="12"/>
        <color indexed="8"/>
        <rFont val="Calibri"/>
        <family val="2"/>
        <charset val="238"/>
      </rPr>
      <t xml:space="preserve">U Lomu 638, 760 01 Zlín     </t>
    </r>
    <r>
      <rPr>
        <b/>
        <sz val="12"/>
        <color indexed="8"/>
        <rFont val="Calibri"/>
        <family val="2"/>
      </rPr>
      <t xml:space="preserve">                        
</t>
    </r>
    <r>
      <rPr>
        <sz val="12"/>
        <color indexed="8"/>
        <rFont val="Calibri"/>
        <family val="2"/>
        <charset val="238"/>
      </rPr>
      <t>Tř. T. Bati 3910, 760 01 Zlín
Tř. T. Bati 3705  (4. patro polikliniky)</t>
    </r>
    <r>
      <rPr>
        <b/>
        <sz val="12"/>
        <color indexed="8"/>
        <rFont val="Calibri"/>
        <family val="2"/>
      </rPr>
      <t xml:space="preserve">
</t>
    </r>
  </si>
  <si>
    <r>
      <t>Medivera, s.r.o. 
s</t>
    </r>
    <r>
      <rPr>
        <sz val="12"/>
        <color indexed="8"/>
        <rFont val="Calibri"/>
        <family val="2"/>
        <charset val="238"/>
      </rPr>
      <t>ídlo: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Pivovarská 216, 686 01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Uherské Hradiště - Jarošov</t>
    </r>
    <r>
      <rPr>
        <b/>
        <sz val="12"/>
        <color indexed="8"/>
        <rFont val="Calibri"/>
        <family val="2"/>
        <charset val="238"/>
      </rPr>
      <t xml:space="preserve">                                        
</t>
    </r>
    <r>
      <rPr>
        <sz val="12"/>
        <color indexed="8"/>
        <rFont val="Calibri"/>
        <family val="2"/>
        <charset val="238"/>
      </rPr>
      <t>ordinace MUDr. Věra Gajdušková,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Sadová 1042, 763 61 Napajedla</t>
    </r>
  </si>
  <si>
    <t>http://mdambulance.cz/</t>
  </si>
  <si>
    <r>
      <t xml:space="preserve">M.D. ambulance s.r.o.                            
</t>
    </r>
    <r>
      <rPr>
        <sz val="12"/>
        <color indexed="8"/>
        <rFont val="Calibri"/>
        <family val="2"/>
        <charset val="238"/>
      </rPr>
      <t>Družstevní 1306, 752 01 Kojetín 1- Město
ordinace Budovatelů 197/6, 750 02 Přerov</t>
    </r>
  </si>
  <si>
    <r>
      <t xml:space="preserve">MUDr. Edita Bosáková s. r. o.           </t>
    </r>
    <r>
      <rPr>
        <sz val="12"/>
        <color indexed="8"/>
        <rFont val="Calibri"/>
        <family val="2"/>
        <charset val="238"/>
      </rPr>
      <t xml:space="preserve"> 
Okružní 4699, 760 05 Zlín</t>
    </r>
  </si>
  <si>
    <r>
      <t xml:space="preserve">MUDr. Petr Hadraba
</t>
    </r>
    <r>
      <rPr>
        <sz val="12"/>
        <color indexed="8"/>
        <rFont val="Calibri"/>
        <family val="2"/>
        <charset val="238"/>
      </rPr>
      <t>Tovačovského 437, 767 01 Kroměříž</t>
    </r>
  </si>
  <si>
    <r>
      <t xml:space="preserve">MUDr. Jitka Kandrnálová s.r.o.                        </t>
    </r>
    <r>
      <rPr>
        <sz val="12"/>
        <color indexed="8"/>
        <rFont val="Calibri"/>
        <family val="2"/>
        <charset val="238"/>
      </rPr>
      <t xml:space="preserve">  
Masarykova 315, Luhačovice</t>
    </r>
  </si>
  <si>
    <r>
      <t xml:space="preserve">MUDr. Šárka Kasardová, s.r.o.
</t>
    </r>
    <r>
      <rPr>
        <sz val="12"/>
        <color indexed="8"/>
        <rFont val="Calibri"/>
        <family val="2"/>
        <charset val="238"/>
      </rPr>
      <t>sídlo: Kovářská 1219/24, Mistřín, 696 04 Svatobořice-Mistřín                         
ordinace: Komenského 1357, Kyjov</t>
    </r>
  </si>
  <si>
    <r>
      <t xml:space="preserve">MUDr. Zdeňka Kerndlová s. r. o.  </t>
    </r>
    <r>
      <rPr>
        <sz val="12"/>
        <color indexed="8"/>
        <rFont val="Calibri"/>
        <family val="2"/>
        <charset val="238"/>
      </rPr>
      <t xml:space="preserve"> 
Nádražní 982, 675 71 Náměšť nad Oslavou
sídlo Mohelno 475, PSČ 67575</t>
    </r>
  </si>
  <si>
    <t>https://www.firmy.cz/detail/387681-mudr-alzbeta-koncitikova-strani-kvetna.html</t>
  </si>
  <si>
    <t xml:space="preserve">
http://www.otokosta.cz/</t>
  </si>
  <si>
    <r>
      <t xml:space="preserve">MUDr. Oto Košta, Ph.D., praktický lékař s.r.o.  
</t>
    </r>
    <r>
      <rPr>
        <sz val="12"/>
        <color indexed="8"/>
        <rFont val="Calibri"/>
        <family val="2"/>
        <charset val="238"/>
      </rPr>
      <t>I. P. Pavlova 185/6, 77900 Olomouc, Nová Ulice</t>
    </r>
  </si>
  <si>
    <r>
      <t xml:space="preserve">MUDr. Kudělková Blanka                           
</t>
    </r>
    <r>
      <rPr>
        <sz val="12"/>
        <color indexed="8"/>
        <rFont val="Calibri"/>
        <family val="2"/>
        <charset val="238"/>
      </rPr>
      <t>Zahradní 642, 763 02 Zlín - Malenovice</t>
    </r>
  </si>
  <si>
    <r>
      <t xml:space="preserve">MUDr. Alena Lošťáková          
</t>
    </r>
    <r>
      <rPr>
        <sz val="12"/>
        <color indexed="8"/>
        <rFont val="Calibri"/>
        <family val="2"/>
        <charset val="238"/>
      </rPr>
      <t>Optiky 2629/1, 750 02 Přerov</t>
    </r>
  </si>
  <si>
    <r>
      <t xml:space="preserve">MUDr. Martin Sedlák, Ph.D.    
</t>
    </r>
    <r>
      <rPr>
        <sz val="12"/>
        <color indexed="8"/>
        <rFont val="Calibri"/>
        <family val="2"/>
        <charset val="238"/>
      </rPr>
      <t>Tovačovského 437 (přízemí), 767 01 Kroměříž</t>
    </r>
  </si>
  <si>
    <r>
      <t xml:space="preserve">Ordinace Heliovi, s. r. o.
</t>
    </r>
    <r>
      <rPr>
        <sz val="12"/>
        <color indexed="8"/>
        <rFont val="Calibri"/>
        <family val="2"/>
        <charset val="238"/>
        <scheme val="minor"/>
      </rPr>
      <t>V Humnech 1422, 686 04  Kunovice</t>
    </r>
  </si>
  <si>
    <t>https://ordinaceuvirova.cz/</t>
  </si>
  <si>
    <r>
      <t xml:space="preserve">ORDIN BART, s.r.o.    </t>
    </r>
    <r>
      <rPr>
        <sz val="12"/>
        <color indexed="8"/>
        <rFont val="Calibri"/>
        <family val="2"/>
        <charset val="238"/>
      </rPr>
      <t xml:space="preserve"> 
Josefa Stancla 152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686 01 Uherské Hradiště</t>
    </r>
  </si>
  <si>
    <t>https://www.edb.eu/sk-firma-1318422-ok-zdravie-nova-bana/kontakty</t>
  </si>
  <si>
    <r>
      <t xml:space="preserve">OK - Zdravie s.r.o.                                        
</t>
    </r>
    <r>
      <rPr>
        <sz val="12"/>
        <color indexed="8"/>
        <rFont val="Calibri"/>
        <family val="2"/>
        <charset val="238"/>
      </rPr>
      <t>Švantnerova 23, Nová Baňa 968 01</t>
    </r>
  </si>
  <si>
    <r>
      <t xml:space="preserve">PEDIATRIE ZUBŘÍ, s.r.o.                        
</t>
    </r>
    <r>
      <rPr>
        <sz val="12"/>
        <color indexed="8"/>
        <rFont val="Calibri"/>
        <family val="2"/>
        <charset val="238"/>
      </rPr>
      <t>MUDr. Antonína Fabiána 638, 756 54 Zubří</t>
    </r>
  </si>
  <si>
    <r>
      <t xml:space="preserve">Poliklinika spol. s r.o.               </t>
    </r>
    <r>
      <rPr>
        <sz val="12"/>
        <color indexed="8"/>
        <rFont val="Calibri"/>
        <family val="2"/>
        <charset val="238"/>
      </rPr>
      <t xml:space="preserve">                                        
U polikliniky 1289, 698 36 Veselí nad Moravou</t>
    </r>
  </si>
  <si>
    <r>
      <t xml:space="preserve">PRAKTIK PŘEDMOSTÍ s.r.o.     
</t>
    </r>
    <r>
      <rPr>
        <sz val="12"/>
        <color indexed="8"/>
        <rFont val="Calibri"/>
        <family val="2"/>
        <charset val="238"/>
      </rPr>
      <t>Janáčkova 308/1, 751 24 Přerov II - Předmostí</t>
    </r>
  </si>
  <si>
    <r>
      <t xml:space="preserve">PRAGYDENT, s.r.o.                                 
</t>
    </r>
    <r>
      <rPr>
        <sz val="12"/>
        <color indexed="8"/>
        <rFont val="Calibri"/>
        <family val="2"/>
        <charset val="238"/>
        <scheme val="minor"/>
      </rPr>
      <t>Veselská 478, Ostrožské předměstí, 687 24 Uherský Ostroh</t>
    </r>
  </si>
  <si>
    <r>
      <t xml:space="preserve">Praktlek s.r.o.       
</t>
    </r>
    <r>
      <rPr>
        <sz val="12"/>
        <color indexed="8"/>
        <rFont val="Calibri"/>
        <family val="2"/>
        <charset val="238"/>
        <scheme val="minor"/>
      </rPr>
      <t xml:space="preserve">ordinace: Trnkova 117c, 628 00 Brno   
sídlo: Neklež 3, Brno, 62800 </t>
    </r>
  </si>
  <si>
    <r>
      <t xml:space="preserve">PRAMED s.r.o.      
</t>
    </r>
    <r>
      <rPr>
        <sz val="12"/>
        <color indexed="8"/>
        <rFont val="Calibri"/>
        <family val="2"/>
        <charset val="238"/>
        <scheme val="minor"/>
      </rPr>
      <t>Nákupní 1127/CH, 252 42  Jesenice</t>
    </r>
  </si>
  <si>
    <r>
      <t xml:space="preserve">Sdružení zdravotnických zařízení II Brno,příspěvková organizace
</t>
    </r>
    <r>
      <rPr>
        <sz val="12"/>
        <color indexed="8"/>
        <rFont val="Calibri"/>
        <family val="2"/>
        <charset val="238"/>
      </rPr>
      <t>Zahradníkova 494/2,  602 00 Brno</t>
    </r>
  </si>
  <si>
    <r>
      <t xml:space="preserve">VPL Kyjov s.r.o.                                            
</t>
    </r>
    <r>
      <rPr>
        <sz val="12"/>
        <color indexed="8"/>
        <rFont val="Calibri"/>
        <family val="2"/>
        <charset val="238"/>
      </rPr>
      <t>Komenského 740, 697 01 Kyjov</t>
    </r>
  </si>
  <si>
    <r>
      <t xml:space="preserve">Zorma s.r.o.                                                      
</t>
    </r>
    <r>
      <rPr>
        <sz val="12"/>
        <color indexed="8"/>
        <rFont val="Calibri"/>
        <family val="2"/>
        <charset val="238"/>
      </rPr>
      <t>Objízdná 1628, Otrokovice 765 02</t>
    </r>
  </si>
  <si>
    <r>
      <rPr>
        <b/>
        <sz val="12"/>
        <color indexed="8"/>
        <rFont val="Calibri"/>
        <family val="2"/>
        <charset val="238"/>
        <scheme val="minor"/>
      </rPr>
      <t xml:space="preserve">Khawajová s.r.o. </t>
    </r>
    <r>
      <rPr>
        <sz val="12"/>
        <color indexed="8"/>
        <rFont val="Calibri"/>
        <family val="2"/>
        <charset val="238"/>
        <scheme val="minor"/>
      </rPr>
      <t xml:space="preserve">
Ambulance praktického lékaře         </t>
    </r>
    <r>
      <rPr>
        <b/>
        <sz val="12"/>
        <color indexed="8"/>
        <rFont val="Calibri"/>
        <family val="2"/>
        <charset val="238"/>
        <scheme val="minor"/>
      </rPr>
      <t xml:space="preserve">                                
</t>
    </r>
    <r>
      <rPr>
        <sz val="12"/>
        <color indexed="8"/>
        <rFont val="Calibri"/>
        <family val="2"/>
        <charset val="238"/>
      </rPr>
      <t>Kráľovská 256/1, 909 01 Skalica</t>
    </r>
  </si>
  <si>
    <r>
      <t xml:space="preserve">ADP - SANCO s.r.o.                               
</t>
    </r>
    <r>
      <rPr>
        <sz val="12"/>
        <color indexed="8"/>
        <rFont val="Calibri"/>
        <family val="2"/>
        <charset val="238"/>
      </rPr>
      <t>Vrahovická 721/109, 798 11 Prostějov</t>
    </r>
  </si>
  <si>
    <r>
      <t xml:space="preserve">Soukromá zdravotní doprava Luďka Šímy s.r.o.
</t>
    </r>
    <r>
      <rPr>
        <sz val="12"/>
        <color indexed="8"/>
        <rFont val="Calibri"/>
        <family val="2"/>
        <charset val="238"/>
      </rPr>
      <t>Agentura domácí péče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Nádražní 246/7, 693 01 Hustopeče u Brna</t>
    </r>
  </si>
  <si>
    <r>
      <t xml:space="preserve">Domácí péče SOS spol. s r.o.              
</t>
    </r>
    <r>
      <rPr>
        <sz val="12"/>
        <color indexed="8"/>
        <rFont val="Calibri"/>
        <family val="2"/>
        <charset val="238"/>
      </rPr>
      <t>Janáčkova 829, Poruba 735 14 Orlová</t>
    </r>
  </si>
  <si>
    <r>
      <t xml:space="preserve">Ilona Strnadlová
</t>
    </r>
    <r>
      <rPr>
        <sz val="12"/>
        <color indexed="8"/>
        <rFont val="Calibri"/>
        <family val="2"/>
        <charset val="238"/>
      </rPr>
      <t>domácí péče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Za Střelnicí 2033, Frenštát p.R.  744 01</t>
    </r>
  </si>
  <si>
    <r>
      <t xml:space="preserve">DOMICILE, n.o.                                                 
</t>
    </r>
    <r>
      <rPr>
        <sz val="12"/>
        <color indexed="8"/>
        <rFont val="Calibri"/>
        <family val="2"/>
        <charset val="238"/>
      </rPr>
      <t>Papraď 1595, 916 01 Stará Turá, SK</t>
    </r>
  </si>
  <si>
    <r>
      <t xml:space="preserve">HOMEDICA, s.r.o.                               
</t>
    </r>
    <r>
      <rPr>
        <sz val="12"/>
        <color indexed="8"/>
        <rFont val="Calibri"/>
        <family val="2"/>
        <charset val="238"/>
      </rPr>
      <t xml:space="preserve">domácí zdravotní péče       </t>
    </r>
    <r>
      <rPr>
        <b/>
        <sz val="12"/>
        <color indexed="8"/>
        <rFont val="Calibri"/>
        <family val="2"/>
        <charset val="238"/>
      </rPr>
      <t xml:space="preserve">                        
</t>
    </r>
    <r>
      <rPr>
        <sz val="12"/>
        <color indexed="8"/>
        <rFont val="Calibri"/>
        <family val="2"/>
        <charset val="238"/>
      </rPr>
      <t>Velkomoravská 12, 695 01 Hodonín</t>
    </r>
  </si>
  <si>
    <r>
      <t>Město Bzenec 
Pečovatelská služba Bzenec</t>
    </r>
    <r>
      <rPr>
        <sz val="12"/>
        <color indexed="8"/>
        <rFont val="Calibri"/>
        <family val="2"/>
        <charset val="238"/>
      </rPr>
      <t xml:space="preserve">            
Horní náměstí 54, 696 81 Bzenec                       </t>
    </r>
  </si>
  <si>
    <r>
      <t xml:space="preserve">Město Jevíčko
Středisko pečovatelské služby                   
</t>
    </r>
    <r>
      <rPr>
        <sz val="12"/>
        <color indexed="8"/>
        <rFont val="Calibri"/>
        <family val="2"/>
        <charset val="238"/>
      </rPr>
      <t>Kobližná 125, 569 43 Jevíčko</t>
    </r>
  </si>
  <si>
    <r>
      <t xml:space="preserve">Miroslava Zavadilová   
</t>
    </r>
    <r>
      <rPr>
        <sz val="12"/>
        <color indexed="8"/>
        <rFont val="Calibri"/>
        <family val="2"/>
        <charset val="238"/>
      </rPr>
      <t>domácí zdravotnické služby</t>
    </r>
    <r>
      <rPr>
        <b/>
        <sz val="12"/>
        <color indexed="8"/>
        <rFont val="Calibri"/>
        <family val="2"/>
        <charset val="238"/>
      </rPr>
      <t xml:space="preserve">                                               
</t>
    </r>
    <r>
      <rPr>
        <sz val="12"/>
        <color indexed="8"/>
        <rFont val="Calibri"/>
        <family val="2"/>
        <charset val="238"/>
      </rPr>
      <t>Albertova 4058, 767 01 Kroměříž</t>
    </r>
  </si>
  <si>
    <r>
      <t xml:space="preserve">Charita Uherský Brod
Pečovatelská služba Dolní Němčí                
</t>
    </r>
    <r>
      <rPr>
        <sz val="12"/>
        <color indexed="8"/>
        <rFont val="Calibri"/>
        <family val="2"/>
        <charset val="238"/>
      </rPr>
      <t xml:space="preserve">Školní 888, 687 62 Dolní Němčí </t>
    </r>
  </si>
  <si>
    <r>
      <t xml:space="preserve">Obec spytihněv
Pečovatelská služba Spytihněv          
</t>
    </r>
    <r>
      <rPr>
        <sz val="12"/>
        <color indexed="8"/>
        <rFont val="Calibri"/>
        <family val="2"/>
        <charset val="238"/>
      </rPr>
      <t>Spytihněv 577, 763 64 Spytihněv</t>
    </r>
  </si>
  <si>
    <t>http://www.homediss.cz/</t>
  </si>
  <si>
    <r>
      <t xml:space="preserve">Pečovatelská služba Homediss, o.p.s.   
</t>
    </r>
    <r>
      <rPr>
        <sz val="12"/>
        <color indexed="8"/>
        <rFont val="Calibri"/>
        <family val="2"/>
        <charset val="238"/>
      </rPr>
      <t>Velkomoravská 2352/12, 695 01 Hodonín</t>
    </r>
  </si>
  <si>
    <t>https://www.pomadol.cz/</t>
  </si>
  <si>
    <r>
      <t xml:space="preserve">POMADOL s.r.o.
</t>
    </r>
    <r>
      <rPr>
        <sz val="12"/>
        <color indexed="8"/>
        <rFont val="Calibri"/>
        <family val="2"/>
        <charset val="238"/>
      </rPr>
      <t xml:space="preserve">agentura domácí péče      </t>
    </r>
    <r>
      <rPr>
        <b/>
        <sz val="12"/>
        <color indexed="8"/>
        <rFont val="Calibri"/>
        <family val="2"/>
        <charset val="238"/>
      </rPr>
      <t xml:space="preserve">                                   
</t>
    </r>
    <r>
      <rPr>
        <sz val="12"/>
        <color indexed="8"/>
        <rFont val="Calibri"/>
        <family val="2"/>
        <charset val="238"/>
      </rPr>
      <t>Dobnerova 718/26, 779 00 Olomouc</t>
    </r>
  </si>
  <si>
    <r>
      <t xml:space="preserve">SDOP Olomouc - středisko domácí ošetřovatelské péče, spol. s r. o.          
</t>
    </r>
    <r>
      <rPr>
        <sz val="12"/>
        <color indexed="8"/>
        <rFont val="Calibri"/>
        <family val="2"/>
        <charset val="238"/>
      </rPr>
      <t xml:space="preserve">Mišákova 468/41, Povel, 779 00 Olomouc    </t>
    </r>
    <r>
      <rPr>
        <b/>
        <sz val="12"/>
        <color indexed="8"/>
        <rFont val="Calibri"/>
        <family val="2"/>
        <charset val="238"/>
      </rPr>
      <t xml:space="preserve">      </t>
    </r>
  </si>
  <si>
    <r>
      <t xml:space="preserve">TopHelp s.r.o. (domácí ošetřovatelská péče)                                                                         </t>
    </r>
    <r>
      <rPr>
        <sz val="12"/>
        <color indexed="8"/>
        <rFont val="Calibri"/>
        <family val="2"/>
        <charset val="238"/>
      </rPr>
      <t>Obilní trh 11, 602 00 Brno</t>
    </r>
  </si>
  <si>
    <t>https://www.senec.sk/sk/register/utvar-socialnych-sluzieb-mesta</t>
  </si>
  <si>
    <r>
      <rPr>
        <b/>
        <sz val="12"/>
        <color indexed="8"/>
        <rFont val="Calibri"/>
        <family val="2"/>
        <charset val="238"/>
      </rPr>
      <t xml:space="preserve">Mesto Senec
Zariadenie opatrovateľskej služby          
</t>
    </r>
    <r>
      <rPr>
        <sz val="12"/>
        <color indexed="8"/>
        <rFont val="Calibri"/>
        <family val="2"/>
        <charset val="238"/>
      </rPr>
      <t>Hviezdoslavova ulica 55, 903 01 Senec, SK</t>
    </r>
  </si>
  <si>
    <r>
      <t xml:space="preserve">Zdislava Veselí, z.ú.
</t>
    </r>
    <r>
      <rPr>
        <sz val="12"/>
        <color indexed="8"/>
        <rFont val="Calibri"/>
        <family val="2"/>
        <charset val="238"/>
      </rPr>
      <t>pečovatelská služba   
Masarykova 118, 698 01 Veselí nad Moravou</t>
    </r>
  </si>
  <si>
    <r>
      <t xml:space="preserve">ABAPO, s.r.o.                         
</t>
    </r>
    <r>
      <rPr>
        <sz val="12"/>
        <color indexed="8"/>
        <rFont val="Calibri"/>
        <family val="2"/>
        <charset val="238"/>
      </rPr>
      <t>Divadelní 3242, 760 01 Zlín</t>
    </r>
  </si>
  <si>
    <r>
      <t>AGARTA z. s.</t>
    </r>
    <r>
      <rPr>
        <sz val="12"/>
        <color indexed="8"/>
        <rFont val="Calibri"/>
        <family val="2"/>
        <charset val="238"/>
      </rPr>
      <t xml:space="preserve"> </t>
    </r>
    <r>
      <rPr>
        <b/>
        <sz val="12"/>
        <color indexed="8"/>
        <rFont val="Calibri"/>
        <family val="2"/>
        <charset val="238"/>
      </rPr>
      <t xml:space="preserve">                                                              
</t>
    </r>
    <r>
      <rPr>
        <sz val="12"/>
        <color indexed="8"/>
        <rFont val="Calibri"/>
        <family val="2"/>
        <charset val="238"/>
      </rPr>
      <t>Ohrada 1879, 755 01 Vsetín</t>
    </r>
  </si>
  <si>
    <r>
      <t xml:space="preserve">Alzheimercentrum Zlín z. ú.                    
</t>
    </r>
    <r>
      <rPr>
        <sz val="12"/>
        <color indexed="8"/>
        <rFont val="Calibri"/>
        <family val="2"/>
        <charset val="238"/>
      </rPr>
      <t>Růmy 1393, 760 01 Zlín</t>
    </r>
  </si>
  <si>
    <r>
      <t xml:space="preserve">Centrum pro seniory, příspěvková organizace                       </t>
    </r>
    <r>
      <rPr>
        <sz val="12"/>
        <color indexed="8"/>
        <rFont val="Calibri"/>
        <family val="2"/>
        <charset val="238"/>
      </rPr>
      <t>Příční 1475, 769 01 Holešov</t>
    </r>
  </si>
  <si>
    <t>http://www.kojetin.cz</t>
  </si>
  <si>
    <r>
      <t xml:space="preserve">Centrum sociálních služeb Kojetín, příspěvková organizace  </t>
    </r>
    <r>
      <rPr>
        <sz val="12"/>
        <color indexed="8"/>
        <rFont val="Calibri"/>
        <family val="2"/>
        <charset val="238"/>
      </rPr>
      <t>nám. Dr. E. Beneše 3, 752 01 Kojetín</t>
    </r>
  </si>
  <si>
    <r>
      <t xml:space="preserve">Centrum Kociánka                                
</t>
    </r>
    <r>
      <rPr>
        <sz val="12"/>
        <color indexed="8"/>
        <rFont val="Calibri"/>
        <family val="2"/>
        <charset val="238"/>
      </rPr>
      <t>Kociánka 93/2, 612 00 Brno</t>
    </r>
  </si>
  <si>
    <r>
      <t xml:space="preserve">Centrum pečovatelské služby Frýdek-Místek, příspěvková organizace                                             
</t>
    </r>
    <r>
      <rPr>
        <sz val="12"/>
        <color indexed="8"/>
        <rFont val="Calibri"/>
        <family val="2"/>
        <charset val="238"/>
      </rPr>
      <t>Zámecká 1266, 738 01 Frýdek-Místek</t>
    </r>
  </si>
  <si>
    <r>
      <t xml:space="preserve">Centrum sociálnych služieb Kamence          
</t>
    </r>
    <r>
      <rPr>
        <sz val="12"/>
        <color indexed="8"/>
        <rFont val="Calibri"/>
        <family val="2"/>
        <charset val="238"/>
      </rPr>
      <t>Štúrova 1210, 024 04 Kysucké Nové Město, SK</t>
    </r>
  </si>
  <si>
    <r>
      <t xml:space="preserve">Centrum sociálních služeb Kyjov, příspěvková organizace města Kyjova      
</t>
    </r>
    <r>
      <rPr>
        <sz val="12"/>
        <color indexed="8"/>
        <rFont val="Calibri"/>
        <family val="2"/>
        <charset val="238"/>
      </rPr>
      <t>Třída Palackého 67/7, 697 01 Kyjov</t>
    </r>
  </si>
  <si>
    <r>
      <t xml:space="preserve">Centrum služeb pro seniory Kyjov, příspěvková organizace
</t>
    </r>
    <r>
      <rPr>
        <sz val="12"/>
        <color indexed="8"/>
        <rFont val="Calibri"/>
        <family val="2"/>
        <charset val="238"/>
      </rPr>
      <t>Strážovská 1095, 697 01 Kyjov</t>
    </r>
  </si>
  <si>
    <r>
      <t xml:space="preserve">Centrum sociálních služeb Naděje Broumov
</t>
    </r>
    <r>
      <rPr>
        <sz val="12"/>
        <color indexed="8"/>
        <rFont val="Calibri"/>
        <family val="2"/>
        <charset val="238"/>
      </rPr>
      <t>Jiráskova 193, 550 01 Broumov</t>
    </r>
  </si>
  <si>
    <r>
      <t xml:space="preserve">Centrum sociálnych služieb - AVE                 
</t>
    </r>
    <r>
      <rPr>
        <sz val="12"/>
        <color indexed="8"/>
        <rFont val="Calibri"/>
        <family val="2"/>
        <charset val="238"/>
      </rPr>
      <t>ul. Športovcov 671/23, 018 41 Dubnica nad Váhom</t>
    </r>
  </si>
  <si>
    <r>
      <t xml:space="preserve">Centrum sociálních služeb Prostějov, příspěvková organizace 
</t>
    </r>
    <r>
      <rPr>
        <sz val="12"/>
        <color indexed="8"/>
        <rFont val="Calibri"/>
        <family val="2"/>
        <charset val="238"/>
      </rPr>
      <t>Lidická 86, 796 01 Prostějov</t>
    </r>
  </si>
  <si>
    <r>
      <t xml:space="preserve">Centrum sociální pomoci Třinec, příspěvková organizace      </t>
    </r>
    <r>
      <rPr>
        <sz val="12"/>
        <color indexed="8"/>
        <rFont val="Calibri"/>
        <family val="2"/>
        <charset val="238"/>
      </rPr>
      <t>Máchova 1134, 739 61 Třinec</t>
    </r>
  </si>
  <si>
    <r>
      <t xml:space="preserve">Centrum sociálních služeb Uničov, příspěvková organizace
</t>
    </r>
    <r>
      <rPr>
        <sz val="12"/>
        <color indexed="8"/>
        <rFont val="Calibri"/>
        <family val="2"/>
        <charset val="238"/>
      </rPr>
      <t>Bratří Čapků 662, 783 91 Uničov</t>
    </r>
  </si>
  <si>
    <r>
      <t xml:space="preserve">Centrum sociálních služeb Vyškov, o.p.s. 
</t>
    </r>
    <r>
      <rPr>
        <sz val="12"/>
        <color indexed="8"/>
        <rFont val="Calibri"/>
        <family val="2"/>
        <charset val="238"/>
      </rPr>
      <t>Tyršova 142/29, 682 01 Vyškov</t>
    </r>
  </si>
  <si>
    <r>
      <t xml:space="preserve">Centrum pro seniory Zahrada, o.p.s.    
</t>
    </r>
    <r>
      <rPr>
        <sz val="12"/>
        <color indexed="8"/>
        <rFont val="Calibri"/>
        <family val="2"/>
        <charset val="238"/>
      </rPr>
      <t>A. Bartoše 1700, 768 61 Bystřice pod Hostýnem</t>
    </r>
  </si>
  <si>
    <r>
      <t xml:space="preserve">Centrum pro zdravotně postižené Zlínského kraje, o.p.s.                    </t>
    </r>
    <r>
      <rPr>
        <sz val="12"/>
        <color indexed="8"/>
        <rFont val="Calibri"/>
        <family val="2"/>
        <charset val="238"/>
      </rPr>
      <t>Gahurova 5265, 760 01 Zlín</t>
    </r>
  </si>
  <si>
    <r>
      <t xml:space="preserve">Centrum služeb a podpory Zlín, o.p.s.        
</t>
    </r>
    <r>
      <rPr>
        <sz val="12"/>
        <color indexed="8"/>
        <rFont val="Calibri"/>
        <family val="2"/>
        <charset val="238"/>
      </rPr>
      <t>Mostní 4058, 760 01 Zlín</t>
    </r>
  </si>
  <si>
    <r>
      <t xml:space="preserve">Centrum sociálních služeb Znojmo, p. o. 
Poradna pro rodinu a mezilidské vztahy  
</t>
    </r>
    <r>
      <rPr>
        <sz val="12"/>
        <color indexed="8"/>
        <rFont val="Calibri"/>
        <family val="2"/>
        <charset val="238"/>
      </rPr>
      <t>Jarošova 26, Znojmo</t>
    </r>
  </si>
  <si>
    <r>
      <t xml:space="preserve">Centrum pro zdravotně postižené Moravskoslezského kraje o.p.s.              
</t>
    </r>
    <r>
      <rPr>
        <sz val="12"/>
        <color indexed="8"/>
        <rFont val="Calibri"/>
        <family val="2"/>
        <charset val="238"/>
      </rPr>
      <t>Bieblova 3/2922, 702 00 Ostrava</t>
    </r>
  </si>
  <si>
    <r>
      <t xml:space="preserve">Čtyřlístek - centrum pro osoby se zdravotním postižením Ostrava, příspěvková organizace
</t>
    </r>
    <r>
      <rPr>
        <sz val="12"/>
        <color indexed="8"/>
        <rFont val="Calibri"/>
        <family val="2"/>
        <charset val="238"/>
      </rPr>
      <t xml:space="preserve">Hladnovská 751/119, 712 00 Ostrava-Muglinov   </t>
    </r>
    <r>
      <rPr>
        <b/>
        <sz val="12"/>
        <color indexed="8"/>
        <rFont val="Calibri"/>
        <family val="2"/>
        <charset val="238"/>
      </rPr>
      <t xml:space="preserve">   </t>
    </r>
  </si>
  <si>
    <r>
      <t xml:space="preserve">Denní centrum Barevný svět, o. p. s.   
</t>
    </r>
    <r>
      <rPr>
        <sz val="12"/>
        <color indexed="8"/>
        <rFont val="Calibri"/>
        <family val="2"/>
        <charset val="238"/>
      </rPr>
      <t>Okružní 962/13, 674 01 Třebíč</t>
    </r>
  </si>
  <si>
    <r>
      <rPr>
        <b/>
        <sz val="12"/>
        <color indexed="8"/>
        <rFont val="Calibri"/>
        <family val="2"/>
        <charset val="238"/>
      </rPr>
      <t xml:space="preserve">Charita Valašské Klobouky
Denní stacionář pro seniory Brumov-Bylnice                                                     </t>
    </r>
    <r>
      <rPr>
        <sz val="12"/>
        <color indexed="8"/>
        <rFont val="Calibri"/>
        <family val="2"/>
        <charset val="238"/>
      </rPr>
      <t>Podzámčí 862, 763 31 Brumov-Bylnice</t>
    </r>
  </si>
  <si>
    <t>https://www.pecovatelstvidotek.cz/</t>
  </si>
  <si>
    <r>
      <t xml:space="preserve">Dotek z.ú.                                                 
</t>
    </r>
    <r>
      <rPr>
        <sz val="12"/>
        <color indexed="8"/>
        <rFont val="Calibri"/>
        <family val="2"/>
        <charset val="238"/>
      </rPr>
      <t>Pardubská 1194, 763 12 Vizovice</t>
    </r>
  </si>
  <si>
    <r>
      <t xml:space="preserve">Domovinka Němčičky o. p. s.               
</t>
    </r>
    <r>
      <rPr>
        <sz val="12"/>
        <color indexed="8"/>
        <rFont val="Calibri"/>
        <family val="2"/>
        <charset val="238"/>
      </rPr>
      <t>Němčičky 96, 691 07 Němčičky</t>
    </r>
  </si>
  <si>
    <r>
      <t xml:space="preserve">Elim Vsetín, o.p.s.  
</t>
    </r>
    <r>
      <rPr>
        <sz val="12"/>
        <color indexed="8"/>
        <rFont val="Calibri"/>
        <family val="2"/>
        <charset val="238"/>
      </rPr>
      <t>Horní Jasenka 119, 755 01 Vsetín</t>
    </r>
  </si>
  <si>
    <r>
      <t xml:space="preserve">Harmónia, n.o. OCEAN 
</t>
    </r>
    <r>
      <rPr>
        <sz val="12"/>
        <color indexed="8"/>
        <rFont val="Calibri"/>
        <family val="2"/>
        <charset val="238"/>
      </rPr>
      <t>Štefánikova 3013/65B, 905 01 Senica nad Myjavou</t>
    </r>
  </si>
  <si>
    <r>
      <t xml:space="preserve">Harmónia, n.o., Ocean 
Sanatórium Dr. Elena Derer                                              </t>
    </r>
    <r>
      <rPr>
        <sz val="12"/>
        <color indexed="8"/>
        <rFont val="Calibri"/>
        <family val="2"/>
        <charset val="238"/>
      </rPr>
      <t>Štefánikova 3013/65B, 905 01 Senica, SK</t>
    </r>
  </si>
  <si>
    <r>
      <t xml:space="preserve">Habrovanský zámek, příspěvková organizace                        </t>
    </r>
    <r>
      <rPr>
        <sz val="12"/>
        <color indexed="8"/>
        <rFont val="Calibri"/>
        <family val="2"/>
        <charset val="238"/>
      </rPr>
      <t>Habrovany 1, 683 01 Rousínov</t>
    </r>
  </si>
  <si>
    <r>
      <t xml:space="preserve">Handicap Zlín, z.s.
</t>
    </r>
    <r>
      <rPr>
        <sz val="12"/>
        <color indexed="8"/>
        <rFont val="Calibri"/>
        <family val="2"/>
        <charset val="238"/>
      </rPr>
      <t>Padělky VI/1367, 760 01 Zlín</t>
    </r>
  </si>
  <si>
    <r>
      <t xml:space="preserve">Liga vozíčkářů, z. ú.
</t>
    </r>
    <r>
      <rPr>
        <sz val="12"/>
        <color indexed="8"/>
        <rFont val="Calibri"/>
        <family val="2"/>
        <charset val="238"/>
      </rPr>
      <t>Bzenecká 4226/23, 628 00 Brno - Židenice</t>
    </r>
  </si>
  <si>
    <r>
      <t xml:space="preserve">LIPKA, z.s.                                                       
</t>
    </r>
    <r>
      <rPr>
        <sz val="12"/>
        <color indexed="8"/>
        <rFont val="Calibri"/>
        <family val="2"/>
        <charset val="238"/>
      </rPr>
      <t>Tetín 1506/1, 796 01 Prostějov</t>
    </r>
  </si>
  <si>
    <r>
      <t xml:space="preserve">NADĚJE
pobočka Nedašov       
</t>
    </r>
    <r>
      <rPr>
        <sz val="12"/>
        <color indexed="8"/>
        <rFont val="Calibri"/>
        <family val="2"/>
        <charset val="238"/>
      </rPr>
      <t>Nedašov 161, 763 32 Nedašov</t>
    </r>
  </si>
  <si>
    <r>
      <t xml:space="preserve">NADĚJE
pobočka Vsetín     
</t>
    </r>
    <r>
      <rPr>
        <sz val="12"/>
        <color indexed="8"/>
        <rFont val="Calibri"/>
        <family val="2"/>
        <charset val="238"/>
      </rPr>
      <t>Rokytnice 327, 755 01 Vsetín</t>
    </r>
    <r>
      <rPr>
        <b/>
        <sz val="12"/>
        <color indexed="8"/>
        <rFont val="Calibri"/>
        <family val="2"/>
        <charset val="238"/>
      </rPr>
      <t xml:space="preserve">  </t>
    </r>
  </si>
  <si>
    <r>
      <t xml:space="preserve">NADĚJE
pobočka Zlín
</t>
    </r>
    <r>
      <rPr>
        <sz val="12"/>
        <rFont val="Calibri"/>
        <family val="2"/>
        <charset val="238"/>
      </rPr>
      <t>Okružní 5550, 760 05 Zlín</t>
    </r>
  </si>
  <si>
    <r>
      <t xml:space="preserve">Centrum sociálních služeb Znojmo, příspěvková organizace
</t>
    </r>
    <r>
      <rPr>
        <sz val="12"/>
        <color indexed="8"/>
        <rFont val="Calibri"/>
        <family val="2"/>
        <charset val="238"/>
      </rPr>
      <t>U Lesíka 4547/11, 669 02 Znojmo</t>
    </r>
  </si>
  <si>
    <r>
      <t xml:space="preserve">LIPKA, z.s.                            
</t>
    </r>
    <r>
      <rPr>
        <sz val="12"/>
        <color indexed="8"/>
        <rFont val="Calibri"/>
        <family val="2"/>
        <charset val="238"/>
      </rPr>
      <t>Centrum denních služeb
Tetín 1, 796 01 Prostějov</t>
    </r>
  </si>
  <si>
    <t>https://www.prevent99.cz/</t>
  </si>
  <si>
    <r>
      <t xml:space="preserve">PREVENT 99 z. ú.        
</t>
    </r>
    <r>
      <rPr>
        <sz val="12"/>
        <color indexed="8"/>
        <rFont val="Calibri"/>
        <family val="2"/>
        <charset val="238"/>
      </rPr>
      <t>Heydukova 349, Strakonice, 386 01</t>
    </r>
  </si>
  <si>
    <t>https://www.paprsek.eu/</t>
  </si>
  <si>
    <r>
      <t xml:space="preserve">Paprsek, příspěvková organizace
</t>
    </r>
    <r>
      <rPr>
        <sz val="12"/>
        <color indexed="8"/>
        <rFont val="Calibri"/>
        <family val="2"/>
        <charset val="238"/>
      </rPr>
      <t>K Čihadlu 679, 679 63 Velké Opatovice</t>
    </r>
  </si>
  <si>
    <r>
      <t xml:space="preserve">Práh jižní Morava, z.ú.                                
</t>
    </r>
    <r>
      <rPr>
        <sz val="12"/>
        <color indexed="8"/>
        <rFont val="Calibri"/>
        <family val="2"/>
        <charset val="238"/>
      </rPr>
      <t>Tuřanská 199/12, Brněnské Ivanovice,   620 00 Brno</t>
    </r>
  </si>
  <si>
    <r>
      <t xml:space="preserve">PONTIS Šumperk o.p.s.                         
</t>
    </r>
    <r>
      <rPr>
        <sz val="12"/>
        <color indexed="8"/>
        <rFont val="Calibri"/>
        <family val="2"/>
        <charset val="238"/>
      </rPr>
      <t>Gen. Svobody 2800/68, 787 01 Šumperk</t>
    </r>
  </si>
  <si>
    <r>
      <t>REMEDIA PLUS z.ú.</t>
    </r>
    <r>
      <rPr>
        <sz val="12"/>
        <color indexed="8"/>
        <rFont val="Calibri"/>
        <family val="2"/>
        <charset val="238"/>
      </rPr>
      <t xml:space="preserve"> 
U nemocnice 3066/1, 690 02 Břeclav   </t>
    </r>
    <r>
      <rPr>
        <b/>
        <sz val="12"/>
        <color indexed="8"/>
        <rFont val="Calibri"/>
        <family val="2"/>
        <charset val="238"/>
      </rPr>
      <t xml:space="preserve">                           </t>
    </r>
  </si>
  <si>
    <r>
      <t>SANATORIUM TOPAS  s.r.o.</t>
    </r>
    <r>
      <rPr>
        <sz val="12"/>
        <color indexed="8"/>
        <rFont val="Calibri"/>
        <family val="2"/>
        <charset val="238"/>
      </rPr>
      <t xml:space="preserve">            </t>
    </r>
    <r>
      <rPr>
        <b/>
        <sz val="12"/>
        <color indexed="8"/>
        <rFont val="Calibri"/>
        <family val="2"/>
        <charset val="238"/>
      </rPr>
      <t xml:space="preserve">    
</t>
    </r>
    <r>
      <rPr>
        <sz val="12"/>
        <color indexed="8"/>
        <rFont val="Calibri"/>
        <family val="2"/>
        <charset val="238"/>
      </rPr>
      <t>Chrastěšovská 862 763 12 Vizovice</t>
    </r>
  </si>
  <si>
    <r>
      <t xml:space="preserve">PIAFA Vyškov, z.ú.
</t>
    </r>
    <r>
      <rPr>
        <sz val="12"/>
        <color indexed="8"/>
        <rFont val="Calibri"/>
        <family val="2"/>
        <charset val="238"/>
      </rPr>
      <t>Nosálovská 2/53, Nosálovice, 682 01 Vyškov</t>
    </r>
  </si>
  <si>
    <r>
      <t xml:space="preserve">Společnost Podané ruce o.p.s. </t>
    </r>
    <r>
      <rPr>
        <sz val="12"/>
        <color indexed="8"/>
        <rFont val="Calibri"/>
        <family val="2"/>
        <charset val="238"/>
      </rPr>
      <t xml:space="preserve"> 
Víděňská 225/3, 639 00 Brno</t>
    </r>
  </si>
  <si>
    <r>
      <t xml:space="preserve">Sjednocená organizace nevidomých a slabozrakých České republiky, zapsaný spolek
Pracoviště Přerov  - </t>
    </r>
    <r>
      <rPr>
        <sz val="12"/>
        <color indexed="8"/>
        <rFont val="Calibri"/>
        <family val="2"/>
        <charset val="238"/>
      </rPr>
      <t xml:space="preserve">Jaselská 1967/6, 750 02 Přerov      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sídlo: Krakovská 21, 110 00 Praha</t>
    </r>
  </si>
  <si>
    <r>
      <t xml:space="preserve">TRIALOG, z.s.
</t>
    </r>
    <r>
      <rPr>
        <sz val="12"/>
        <color indexed="8"/>
        <rFont val="Calibri"/>
        <family val="2"/>
        <charset val="238"/>
      </rPr>
      <t>č.p. 149, 664 64 Moravské Bránice</t>
    </r>
  </si>
  <si>
    <r>
      <t xml:space="preserve">Vincentinum - poskytovatel sociálních služeb Šternberk, příspěvková organizace                           
</t>
    </r>
    <r>
      <rPr>
        <sz val="12"/>
        <color indexed="8"/>
        <rFont val="Calibri"/>
        <family val="2"/>
        <charset val="238"/>
      </rPr>
      <t>Sadová 1426/7, 785 01 Šternberk</t>
    </r>
  </si>
  <si>
    <r>
      <t>Zelený dům pohody, příspěvková organizace</t>
    </r>
    <r>
      <rPr>
        <sz val="12"/>
        <color indexed="8"/>
        <rFont val="Calibri"/>
        <family val="2"/>
        <charset val="238"/>
      </rPr>
      <t xml:space="preserve">                           
P. Jilemnického 2923/1, 695 03 Hodonín</t>
    </r>
  </si>
  <si>
    <r>
      <t xml:space="preserve">Domov Alfreda Skeneho Pavlovice u Přerova, příspěvková organizace
</t>
    </r>
    <r>
      <rPr>
        <sz val="12"/>
        <color indexed="8"/>
        <rFont val="Calibri"/>
        <family val="2"/>
        <charset val="238"/>
      </rPr>
      <t>Pavlovice u Přerova 95, 751 12 Pavlovice u Přerova</t>
    </r>
  </si>
  <si>
    <r>
      <t xml:space="preserve">Domov důchodců
</t>
    </r>
    <r>
      <rPr>
        <sz val="12"/>
        <color indexed="8"/>
        <rFont val="Calibri"/>
        <family val="2"/>
        <charset val="238"/>
      </rPr>
      <t>Hornická 579, 793 76 Zlaté hory</t>
    </r>
  </si>
  <si>
    <r>
      <t xml:space="preserve">Zariadenie pre seniorov
</t>
    </r>
    <r>
      <rPr>
        <sz val="12"/>
        <color indexed="8"/>
        <rFont val="Calibri"/>
        <family val="2"/>
        <charset val="238"/>
      </rPr>
      <t>Kostolecká 110, 922 21 Moravany nad Váhom</t>
    </r>
  </si>
  <si>
    <r>
      <t xml:space="preserve">Domov u Biřičky
</t>
    </r>
    <r>
      <rPr>
        <sz val="12"/>
        <color indexed="8"/>
        <rFont val="Calibri"/>
        <family val="2"/>
        <charset val="238"/>
      </rPr>
      <t>K Biřičce 1240, 500 08 Hradec Králové</t>
    </r>
  </si>
  <si>
    <r>
      <t xml:space="preserve">Domov důchodců Prostějov, příspěvková organizace
</t>
    </r>
    <r>
      <rPr>
        <sz val="12"/>
        <color indexed="8"/>
        <rFont val="Calibri"/>
        <family val="2"/>
        <charset val="238"/>
      </rPr>
      <t>Nerudova 1666/70, 796 01 Prostějov</t>
    </r>
  </si>
  <si>
    <r>
      <t xml:space="preserve">Domov Štíty - Jedlí, příspěvková organizace
</t>
    </r>
    <r>
      <rPr>
        <sz val="12"/>
        <color indexed="8"/>
        <rFont val="Calibri"/>
        <family val="2"/>
        <charset val="238"/>
      </rPr>
      <t>Jedlí 149, 789 01 Zábřeh</t>
    </r>
  </si>
  <si>
    <r>
      <t xml:space="preserve">Domov Duha, příspěvková organizace                             
</t>
    </r>
    <r>
      <rPr>
        <sz val="12"/>
        <rFont val="Calibri"/>
        <family val="2"/>
        <charset val="238"/>
      </rPr>
      <t>Hřbitovní 1128/41, 741 01 Nový Jičín</t>
    </r>
  </si>
  <si>
    <r>
      <t xml:space="preserve">Domov pro seniory Bažantnice, příspěvková organizace   
</t>
    </r>
    <r>
      <rPr>
        <sz val="12"/>
        <color indexed="8"/>
        <rFont val="Calibri"/>
        <family val="2"/>
        <charset val="238"/>
      </rPr>
      <t>Tř. Bří Čapků 1, 695 01 Hodonín</t>
    </r>
  </si>
  <si>
    <r>
      <t xml:space="preserve">Domov pro seniory Burešov, příspěvková organizace             
</t>
    </r>
    <r>
      <rPr>
        <sz val="12"/>
        <color indexed="8"/>
        <rFont val="Calibri"/>
        <family val="2"/>
        <charset val="238"/>
      </rPr>
      <t>Burešov 4884, 760 01  Zlín</t>
    </r>
  </si>
  <si>
    <r>
      <t xml:space="preserve">Domov Čujkovova, Ostrava-Zábřeh, příspěvková organizace       
</t>
    </r>
    <r>
      <rPr>
        <sz val="12"/>
        <color indexed="8"/>
        <rFont val="Calibri"/>
        <family val="2"/>
        <charset val="238"/>
      </rPr>
      <t>Čujkovova 25, 700 30 Ostrava-Zábřeh</t>
    </r>
  </si>
  <si>
    <r>
      <t xml:space="preserve">Domov Čujkovova, Ostrava-Zábřeh, příspěvková organizace               
</t>
    </r>
    <r>
      <rPr>
        <sz val="12"/>
        <color indexed="8"/>
        <rFont val="Calibri"/>
        <family val="2"/>
        <charset val="238"/>
      </rPr>
      <t>Čujkovova 25, 700 30 Ostrava-Zábřeh</t>
    </r>
  </si>
  <si>
    <r>
      <t xml:space="preserve">Domov pro seniory Frýdek-Místek, příspěvková organizace
</t>
    </r>
    <r>
      <rPr>
        <sz val="12"/>
        <color indexed="8"/>
        <rFont val="Calibri"/>
        <family val="2"/>
        <charset val="238"/>
      </rPr>
      <t>28. října 2155, 738 01 Frýdek - Místek</t>
    </r>
  </si>
  <si>
    <r>
      <t xml:space="preserve">Domov seniorů Havířov, příspěvková organizace                      
</t>
    </r>
    <r>
      <rPr>
        <sz val="12"/>
        <color indexed="8"/>
        <rFont val="Calibri"/>
        <family val="2"/>
        <charset val="238"/>
      </rPr>
      <t>ul</t>
    </r>
    <r>
      <rPr>
        <b/>
        <sz val="12"/>
        <color indexed="8"/>
        <rFont val="Calibri"/>
        <family val="2"/>
        <charset val="238"/>
      </rPr>
      <t xml:space="preserve">. </t>
    </r>
    <r>
      <rPr>
        <sz val="12"/>
        <color indexed="8"/>
        <rFont val="Calibri"/>
        <family val="2"/>
        <charset val="238"/>
      </rPr>
      <t>Jaroslava Seiferta 1530/14, 736 01 Havířov - Město</t>
    </r>
  </si>
  <si>
    <r>
      <t xml:space="preserve">Domov seniorů Hranice, příspěvková organizace      
</t>
    </r>
    <r>
      <rPr>
        <sz val="12"/>
        <color indexed="8"/>
        <rFont val="Calibri"/>
        <family val="2"/>
        <charset val="238"/>
      </rPr>
      <t>Jungmanova 1805, 753 01 Hranice</t>
    </r>
  </si>
  <si>
    <r>
      <t xml:space="preserve">Lumina, spolek
Domov pro seniory Santini 
</t>
    </r>
    <r>
      <rPr>
        <sz val="12"/>
        <color indexed="8"/>
        <rFont val="Calibri"/>
        <family val="2"/>
        <charset val="238"/>
      </rPr>
      <t>Křtiny 20, 679 05 Křtiny</t>
    </r>
  </si>
  <si>
    <r>
      <t xml:space="preserve">Domov pro seniory Koryčany   
</t>
    </r>
    <r>
      <rPr>
        <sz val="12"/>
        <color indexed="8"/>
        <rFont val="Calibri"/>
        <family val="2"/>
        <charset val="238"/>
      </rPr>
      <t>Kyjovská 77, 768 05 Koryčany</t>
    </r>
  </si>
  <si>
    <r>
      <t xml:space="preserve">Domov pro seniory Krnov             
</t>
    </r>
    <r>
      <rPr>
        <sz val="12"/>
        <color indexed="8"/>
        <rFont val="Calibri"/>
        <family val="2"/>
        <charset val="238"/>
      </rPr>
      <t>Rooseveltova 2141, 794 01 Krnov</t>
    </r>
  </si>
  <si>
    <r>
      <t xml:space="preserve">Domov pro seniory Koniklecová, příspěvková organizace   
</t>
    </r>
    <r>
      <rPr>
        <sz val="12"/>
        <color indexed="8"/>
        <rFont val="Calibri"/>
        <family val="2"/>
        <charset val="238"/>
      </rPr>
      <t>Koniklecová 442/1, 634 00 Brno - Nový lískovec</t>
    </r>
  </si>
  <si>
    <r>
      <t xml:space="preserve">Domov pro seniory Loučka, příspěvková organizace        
</t>
    </r>
    <r>
      <rPr>
        <sz val="12"/>
        <color indexed="8"/>
        <rFont val="Calibri"/>
        <family val="2"/>
        <charset val="238"/>
      </rPr>
      <t>Loučka 128, 763 25 Újezd u Valašských Klobouk</t>
    </r>
  </si>
  <si>
    <r>
      <t xml:space="preserve">Domov pro seniory Luhačovice, příspěvková organizace           
</t>
    </r>
    <r>
      <rPr>
        <sz val="12"/>
        <color indexed="8"/>
        <rFont val="Calibri"/>
        <family val="2"/>
        <charset val="238"/>
      </rPr>
      <t>Leoše Janáčka 380, 763 24 Luhačovice</t>
    </r>
  </si>
  <si>
    <r>
      <t xml:space="preserve">Domov pro seniory Lukov, příspěvková organizace            
</t>
    </r>
    <r>
      <rPr>
        <sz val="12"/>
        <color indexed="8"/>
        <rFont val="Calibri"/>
        <family val="2"/>
        <charset val="238"/>
      </rPr>
      <t>Hradská 82, 763 17 Lukov</t>
    </r>
  </si>
  <si>
    <r>
      <t xml:space="preserve">Domov pro seniory Lukov, příspěvková organizace             
</t>
    </r>
    <r>
      <rPr>
        <sz val="12"/>
        <color indexed="8"/>
        <rFont val="Calibri"/>
        <family val="2"/>
        <charset val="238"/>
      </rPr>
      <t>Hradská 82, 763 17 Lukov</t>
    </r>
  </si>
  <si>
    <r>
      <t xml:space="preserve">Domov pro seniory Napajedla, příspěvková organizace    
</t>
    </r>
    <r>
      <rPr>
        <sz val="12"/>
        <color indexed="8"/>
        <rFont val="Calibri"/>
        <family val="2"/>
        <charset val="238"/>
      </rPr>
      <t>Husova 1165, 763 61 Napajedla</t>
    </r>
  </si>
  <si>
    <r>
      <t xml:space="preserve">Domov pro seniory Mitrov, příspěvková organizace        
</t>
    </r>
    <r>
      <rPr>
        <sz val="12"/>
        <color indexed="8"/>
        <rFont val="Calibri"/>
        <family val="2"/>
        <charset val="238"/>
      </rPr>
      <t>Mitrov 1, 592 53 Strážek</t>
    </r>
  </si>
  <si>
    <r>
      <t xml:space="preserve">LUMINA, spolek
Domov pro seniory Norbertinum            
</t>
    </r>
    <r>
      <rPr>
        <sz val="12"/>
        <color indexed="8"/>
        <rFont val="Calibri"/>
        <family val="2"/>
        <charset val="238"/>
      </rPr>
      <t>Nopova 86/88, 615 00 Brno - Židenice</t>
    </r>
  </si>
  <si>
    <r>
      <t xml:space="preserve">Domov pro seniory Okružní, příspěvková organizace         
</t>
    </r>
    <r>
      <rPr>
        <sz val="12"/>
        <color indexed="8"/>
        <rFont val="Calibri"/>
        <family val="2"/>
        <charset val="238"/>
      </rPr>
      <t>Okružní 29, 638 00 Brno-Lesná</t>
    </r>
  </si>
  <si>
    <r>
      <t xml:space="preserve">Institut Krista Velekněze, z.s.
Domov pro seniory Panny Marie Královny                                              </t>
    </r>
    <r>
      <rPr>
        <sz val="12"/>
        <color indexed="8"/>
        <rFont val="Calibri"/>
        <family val="2"/>
        <charset val="238"/>
      </rPr>
      <t xml:space="preserve">Choryně 1, 756 42 </t>
    </r>
  </si>
  <si>
    <r>
      <t xml:space="preserve">Domov pro seniory Radkova Lhota, příspěvková organizace
</t>
    </r>
    <r>
      <rPr>
        <sz val="12"/>
        <color indexed="8"/>
        <rFont val="Calibri"/>
        <family val="2"/>
        <charset val="238"/>
      </rPr>
      <t>Radkova Lhota 16, 751 14 Dřevohostice</t>
    </r>
  </si>
  <si>
    <r>
      <t xml:space="preserve">Domov pro seniory Strážnice, příspěvková organizace          
</t>
    </r>
    <r>
      <rPr>
        <sz val="12"/>
        <color indexed="8"/>
        <rFont val="Calibri"/>
        <family val="2"/>
        <charset val="238"/>
      </rPr>
      <t>Preláta Horného 515, 696 62 Strážnice</t>
    </r>
  </si>
  <si>
    <r>
      <t xml:space="preserve">Domov pro seniory Třebíč - Manž. Curieových, příspěvková organizace                                     
</t>
    </r>
    <r>
      <rPr>
        <sz val="12"/>
        <color indexed="8"/>
        <rFont val="Calibri"/>
        <family val="2"/>
        <charset val="238"/>
      </rPr>
      <t>Manž. Curieových 603, 674 01 Třebíč</t>
    </r>
  </si>
  <si>
    <r>
      <t xml:space="preserve">Město Valtice
Domov pro seniory Valtice                   
</t>
    </r>
    <r>
      <rPr>
        <sz val="12"/>
        <color indexed="8"/>
        <rFont val="Calibri"/>
        <family val="2"/>
        <charset val="238"/>
      </rPr>
      <t>Modřínova 536, 691 42 Valtice</t>
    </r>
  </si>
  <si>
    <t>https://www.ves.brnods.cz/</t>
  </si>
  <si>
    <t>https://www.dszastavka.cz/</t>
  </si>
  <si>
    <r>
      <t xml:space="preserve">Domov seniorů POHODA Chválkovice, příspěvková organizace
</t>
    </r>
    <r>
      <rPr>
        <sz val="12"/>
        <color indexed="8"/>
        <rFont val="Calibri"/>
        <family val="2"/>
        <charset val="238"/>
      </rPr>
      <t>Švabinského 3, 772 00 Olomouc</t>
    </r>
  </si>
  <si>
    <r>
      <t xml:space="preserve">Domov sv. Alžběty
</t>
    </r>
    <r>
      <rPr>
        <sz val="12"/>
        <color indexed="8"/>
        <rFont val="Calibri"/>
        <family val="2"/>
        <charset val="238"/>
      </rPr>
      <t>Nelepeč – Žernůvka 12, 666 01 Tišnov</t>
    </r>
  </si>
  <si>
    <t>http://www.domovvesna.cz/</t>
  </si>
  <si>
    <r>
      <t xml:space="preserve">Dům seniorů FRANTIŠEK Náměšť na Hané, příspěvková organizace                                                
</t>
    </r>
    <r>
      <rPr>
        <sz val="12"/>
        <color indexed="8"/>
        <rFont val="Calibri"/>
        <family val="2"/>
        <charset val="238"/>
      </rPr>
      <t>Komenského 291, 783 44 Náměšť na Hané</t>
    </r>
  </si>
  <si>
    <r>
      <t xml:space="preserve">Dům sociálních služeb Návojná, příspěvková organizace
</t>
    </r>
    <r>
      <rPr>
        <sz val="12"/>
        <color indexed="8"/>
        <rFont val="Calibri"/>
        <family val="2"/>
        <charset val="238"/>
      </rPr>
      <t>Návojná 100, 763 32 Nedašov</t>
    </r>
  </si>
  <si>
    <r>
      <rPr>
        <b/>
        <sz val="12"/>
        <color theme="1"/>
        <rFont val="Calibri"/>
        <family val="2"/>
        <charset val="238"/>
        <scheme val="minor"/>
      </rPr>
      <t xml:space="preserve">ProSenior Nový Jičín  </t>
    </r>
    <r>
      <rPr>
        <sz val="12"/>
        <color theme="1"/>
        <rFont val="Calibri"/>
        <family val="2"/>
        <charset val="238"/>
        <scheme val="minor"/>
      </rPr>
      <t xml:space="preserve">
(organizační složka Města Nový Jičín)                                      
</t>
    </r>
    <r>
      <rPr>
        <sz val="12"/>
        <color indexed="8"/>
        <rFont val="Calibri"/>
        <family val="2"/>
        <charset val="238"/>
      </rPr>
      <t>Pod Lipami 19, 741 01 Nový Jičín</t>
    </r>
  </si>
  <si>
    <r>
      <t xml:space="preserve">SeneCura SeniorCentrum MOPT a.s.
</t>
    </r>
    <r>
      <rPr>
        <sz val="12"/>
        <color indexed="8"/>
        <rFont val="Calibri"/>
        <family val="2"/>
        <charset val="238"/>
      </rPr>
      <t xml:space="preserve">sídlo: Ke Smíchovu 1144/144, 154 00 Praha 5 - Slivenec  </t>
    </r>
    <r>
      <rPr>
        <b/>
        <sz val="12"/>
        <color indexed="8"/>
        <rFont val="Calibri"/>
        <family val="2"/>
        <charset val="238"/>
      </rPr>
      <t xml:space="preserve"> 
SeneCura SeniorCentrum Modřice                  
</t>
    </r>
    <r>
      <rPr>
        <sz val="12"/>
        <color indexed="8"/>
        <rFont val="Calibri"/>
        <family val="2"/>
        <charset val="238"/>
      </rPr>
      <t>Masarykova 1018, 664 42 Modřice</t>
    </r>
  </si>
  <si>
    <r>
      <t xml:space="preserve">SENIOR centrum Blansko, příspěvková organizace              
</t>
    </r>
    <r>
      <rPr>
        <sz val="12"/>
        <color indexed="8"/>
        <rFont val="Calibri"/>
        <family val="2"/>
        <charset val="238"/>
      </rPr>
      <t>Pod Sanatorkou 2363/3, 678 01 Blansko</t>
    </r>
  </si>
  <si>
    <r>
      <t xml:space="preserve">SENIOR DOMY POHODA Jablunkov a.s.                                                     </t>
    </r>
    <r>
      <rPr>
        <sz val="12"/>
        <rFont val="Calibri"/>
        <family val="2"/>
        <charset val="238"/>
      </rPr>
      <t>Bezručova 497, 739 91 Jablunkov</t>
    </r>
  </si>
  <si>
    <t>https://www.seniordomypohoda.cz/8-jablunkov</t>
  </si>
  <si>
    <r>
      <t xml:space="preserve">SENIORPROJEKT s.r.o.                             
</t>
    </r>
    <r>
      <rPr>
        <sz val="12"/>
        <rFont val="Calibri"/>
        <family val="2"/>
        <charset val="238"/>
      </rPr>
      <t>č.p. 378, 671 69 Hevlín</t>
    </r>
  </si>
  <si>
    <r>
      <t xml:space="preserve">SENIOR Otrokovice,příspěvková organizace                 
</t>
    </r>
    <r>
      <rPr>
        <sz val="12"/>
        <color indexed="8"/>
        <rFont val="Calibri"/>
        <family val="2"/>
        <charset val="238"/>
      </rPr>
      <t>K. Čapka 1615, 765 02 Otrokovice</t>
    </r>
  </si>
  <si>
    <r>
      <t xml:space="preserve">Sociální centrum města Světlá nad Sázavou
Domov pro seniory               
</t>
    </r>
    <r>
      <rPr>
        <sz val="12"/>
        <color indexed="8"/>
        <rFont val="Calibri"/>
        <family val="2"/>
        <charset val="238"/>
      </rPr>
      <t>Na Bradle 1113, 582 91 Světlá nad Sázavou</t>
    </r>
  </si>
  <si>
    <r>
      <t xml:space="preserve">Zariadene pre seniorov Dubina,  m.r.o.                 
</t>
    </r>
    <r>
      <rPr>
        <sz val="12"/>
        <color indexed="8"/>
        <rFont val="Calibri"/>
        <family val="2"/>
        <charset val="238"/>
      </rPr>
      <t>Pod hájom 1291/119, 018 41 Dubnica nad Váhom</t>
    </r>
  </si>
  <si>
    <t>https://www.nadubicku.cz/</t>
  </si>
  <si>
    <r>
      <t xml:space="preserve">Domov na Dubíčku, příspěvková organizace
</t>
    </r>
    <r>
      <rPr>
        <sz val="12"/>
        <color indexed="8"/>
        <rFont val="Calibri"/>
        <family val="2"/>
        <charset val="238"/>
      </rPr>
      <t>Hrobice 136, 763 15 Slušovice</t>
    </r>
  </si>
  <si>
    <r>
      <t xml:space="preserve">Domov Hortenzie                                        
</t>
    </r>
    <r>
      <rPr>
        <sz val="12"/>
        <color indexed="8"/>
        <rFont val="Calibri"/>
        <family val="2"/>
        <charset val="238"/>
      </rPr>
      <t>Za Střelnicí 1568, 744 01 Frenštát pod Radhoštěm</t>
    </r>
  </si>
  <si>
    <r>
      <t xml:space="preserve">Domov Horizont, příspěvková organizace
</t>
    </r>
    <r>
      <rPr>
        <sz val="12"/>
        <color indexed="8"/>
        <rFont val="Calibri"/>
        <family val="2"/>
        <charset val="238"/>
      </rPr>
      <t>Strážovská 1096, 697 01 Kyjov</t>
    </r>
  </si>
  <si>
    <r>
      <t xml:space="preserve">Domov Jitka o.p.s.
</t>
    </r>
    <r>
      <rPr>
        <sz val="12"/>
        <color indexed="8"/>
        <rFont val="Calibri"/>
        <family val="2"/>
        <charset val="238"/>
      </rPr>
      <t>Jesenická 1362, 755 01 Vsetín</t>
    </r>
  </si>
  <si>
    <r>
      <t xml:space="preserve">Domov Větrný mlýn Skalička, příspěvková organizace
</t>
    </r>
    <r>
      <rPr>
        <sz val="12"/>
        <color indexed="8"/>
        <rFont val="Calibri"/>
        <family val="2"/>
        <charset val="238"/>
      </rPr>
      <t>Skalička 1, 753 520 Skalička</t>
    </r>
  </si>
  <si>
    <r>
      <rPr>
        <b/>
        <sz val="12"/>
        <color indexed="8"/>
        <rFont val="Calibri"/>
        <family val="2"/>
        <charset val="238"/>
      </rPr>
      <t>Domov Větrný mlýn Skalička, příspěvková organizace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</rPr>
      <t>Skalička 1, 753 520 Skalička</t>
    </r>
  </si>
  <si>
    <r>
      <t xml:space="preserve">Domov Na zámečku Rokytnice, příspěvková organizace
</t>
    </r>
    <r>
      <rPr>
        <sz val="12"/>
        <color indexed="8"/>
        <rFont val="Calibri"/>
        <family val="2"/>
        <charset val="238"/>
      </rPr>
      <t>Rokytnice 1, 751 04 Rokytnice</t>
    </r>
  </si>
  <si>
    <t>https://krnov.charita.cz/jak-pomahame/dum-dobre-vule-zary/</t>
  </si>
  <si>
    <r>
      <t xml:space="preserve">Charita Krnov
Dům dobré vůle Žáry                                      
</t>
    </r>
    <r>
      <rPr>
        <sz val="12"/>
        <color indexed="8"/>
        <rFont val="Calibri"/>
        <family val="2"/>
        <charset val="238"/>
      </rPr>
      <t>Žáry č. 3, 793 95, Město Albrechtice</t>
    </r>
  </si>
  <si>
    <r>
      <rPr>
        <b/>
        <sz val="12"/>
        <color indexed="8"/>
        <rFont val="Calibri"/>
        <family val="2"/>
        <charset val="238"/>
      </rPr>
      <t xml:space="preserve">Domov sociálnych služieb Hrabiny    </t>
    </r>
    <r>
      <rPr>
        <sz val="12"/>
        <color indexed="8"/>
        <rFont val="Calibri"/>
        <family val="2"/>
        <charset val="238"/>
      </rPr>
      <t xml:space="preserve">                     
Rekreačná 6393/60, 968 01 Nová Baňa</t>
    </r>
  </si>
  <si>
    <r>
      <rPr>
        <b/>
        <sz val="12"/>
        <color indexed="8"/>
        <rFont val="Calibri"/>
        <family val="2"/>
        <charset val="238"/>
      </rPr>
      <t xml:space="preserve">Zariadenie sociálnych služieb Zelený dom Skalica  </t>
    </r>
    <r>
      <rPr>
        <sz val="12"/>
        <color indexed="8"/>
        <rFont val="Calibri"/>
        <family val="2"/>
        <charset val="238"/>
      </rPr>
      <t xml:space="preserve">                                                           Čulenova 3, 909 01 Skalica</t>
    </r>
  </si>
  <si>
    <r>
      <rPr>
        <b/>
        <sz val="12"/>
        <color indexed="8"/>
        <rFont val="Calibri"/>
        <family val="2"/>
        <charset val="238"/>
      </rPr>
      <t>Domov Vesalius, z. ú.</t>
    </r>
    <r>
      <rPr>
        <sz val="12"/>
        <color indexed="8"/>
        <rFont val="Calibri"/>
        <family val="2"/>
        <charset val="238"/>
      </rPr>
      <t xml:space="preserve">                      
Sušilova 1751/1, 746 01 Opava</t>
    </r>
  </si>
  <si>
    <r>
      <t xml:space="preserve">Novoměstské sociální služby     
</t>
    </r>
    <r>
      <rPr>
        <sz val="12"/>
        <color indexed="8"/>
        <rFont val="Calibri"/>
        <family val="2"/>
        <charset val="238"/>
      </rPr>
      <t>Žďárská 68, 592 31 Nové Město na Moravě</t>
    </r>
  </si>
  <si>
    <r>
      <t xml:space="preserve">Středisko sociálních služeb města Kopřivnice, příspěvková organizace
</t>
    </r>
    <r>
      <rPr>
        <sz val="12"/>
        <color indexed="8"/>
        <rFont val="Calibri"/>
        <family val="2"/>
        <charset val="238"/>
      </rPr>
      <t>Česká 320/29c, 742 21 Kopřivnice</t>
    </r>
  </si>
  <si>
    <r>
      <t xml:space="preserve">Sociální služby města Kroměříže, příspěvková organizace
</t>
    </r>
    <r>
      <rPr>
        <sz val="12"/>
        <color indexed="8"/>
        <rFont val="Calibri"/>
        <family val="2"/>
        <charset val="238"/>
      </rPr>
      <t>Riegrovo náměstí 159/15, 767 01 Kroměříž</t>
    </r>
    <r>
      <rPr>
        <b/>
        <sz val="12"/>
        <color indexed="8"/>
        <rFont val="Calibri"/>
        <family val="2"/>
        <charset val="238"/>
      </rPr>
      <t xml:space="preserve">       
</t>
    </r>
    <r>
      <rPr>
        <sz val="12"/>
        <color indexed="8"/>
        <rFont val="Calibri"/>
        <family val="2"/>
        <charset val="238"/>
      </rPr>
      <t xml:space="preserve">    </t>
    </r>
    <r>
      <rPr>
        <b/>
        <sz val="12"/>
        <color indexed="8"/>
        <rFont val="Calibri"/>
        <family val="2"/>
        <charset val="238"/>
      </rPr>
      <t xml:space="preserve">   </t>
    </r>
  </si>
  <si>
    <r>
      <t xml:space="preserve">Sociální služby pro osoby se zdravotním postižením, příspěvková organizace </t>
    </r>
    <r>
      <rPr>
        <sz val="12"/>
        <color indexed="8"/>
        <rFont val="Calibri"/>
        <family val="2"/>
        <charset val="238"/>
      </rPr>
      <t xml:space="preserve">  </t>
    </r>
    <r>
      <rPr>
        <b/>
        <sz val="12"/>
        <color indexed="8"/>
        <rFont val="Calibri"/>
        <family val="2"/>
        <charset val="238"/>
      </rPr>
      <t xml:space="preserve">                                           
</t>
    </r>
    <r>
      <rPr>
        <sz val="12"/>
        <color indexed="8"/>
        <rFont val="Calibri"/>
        <family val="2"/>
        <charset val="238"/>
      </rPr>
      <t xml:space="preserve">Na Hrádku 100, 763 13 Fryšták </t>
    </r>
  </si>
  <si>
    <r>
      <t xml:space="preserve">Sociální služby města Přerova, p.o.           
</t>
    </r>
    <r>
      <rPr>
        <sz val="12"/>
        <color indexed="8"/>
        <rFont val="Calibri"/>
        <family val="2"/>
        <charset val="238"/>
      </rPr>
      <t>Kabelíková 3217/14a, 750 02 Přerov</t>
    </r>
  </si>
  <si>
    <r>
      <t xml:space="preserve">Sociální služby Šebetov, příspěvková organizace
</t>
    </r>
    <r>
      <rPr>
        <sz val="12"/>
        <color indexed="8"/>
        <rFont val="Calibri"/>
        <family val="2"/>
        <charset val="238"/>
      </rPr>
      <t>Šebetov 1, 679 35 Šebetov</t>
    </r>
  </si>
  <si>
    <r>
      <t xml:space="preserve">Sociální služby Šebetov, příspěvková organizace
</t>
    </r>
    <r>
      <rPr>
        <sz val="12"/>
        <color indexed="8"/>
        <rFont val="Calibri"/>
        <family val="2"/>
        <charset val="238"/>
      </rPr>
      <t xml:space="preserve">Šebetov 1, 679 35 Šebetov </t>
    </r>
  </si>
  <si>
    <t>https://www.ssluh.cz/</t>
  </si>
  <si>
    <r>
      <t xml:space="preserve">SOCIÁLNÍ SLUŽBY UHERSKÝ BROD, příspěvková organizace            
</t>
    </r>
    <r>
      <rPr>
        <sz val="12"/>
        <color indexed="8"/>
        <rFont val="Calibri"/>
        <family val="2"/>
        <charset val="238"/>
      </rPr>
      <t xml:space="preserve">Za Humny 2292, 688 01 Uherský Brod </t>
    </r>
  </si>
  <si>
    <r>
      <t xml:space="preserve">Sociální služby Vyškov, příspěvková organizace
</t>
    </r>
    <r>
      <rPr>
        <sz val="12"/>
        <color indexed="8"/>
        <rFont val="Calibri"/>
        <family val="2"/>
        <charset val="238"/>
      </rPr>
      <t>Polní 1-3, 682 01 Vyškov</t>
    </r>
  </si>
  <si>
    <r>
      <t xml:space="preserve">Sociální služby Vsetín, příspěvková organizace
</t>
    </r>
    <r>
      <rPr>
        <sz val="12"/>
        <color indexed="8"/>
        <rFont val="Calibri"/>
        <family val="2"/>
        <charset val="238"/>
      </rPr>
      <t>Záviše Kalandry 1353, 755 01 Vsetín</t>
    </r>
  </si>
  <si>
    <r>
      <t xml:space="preserve">Sociální služby města Žďáru nad Sázavou                                                              </t>
    </r>
    <r>
      <rPr>
        <sz val="12"/>
        <color indexed="8"/>
        <rFont val="Calibri"/>
        <family val="2"/>
        <charset val="238"/>
      </rPr>
      <t>Okružní 763/67, 591 01 Žďár nad Sázavou</t>
    </r>
  </si>
  <si>
    <r>
      <rPr>
        <b/>
        <sz val="12"/>
        <color indexed="8"/>
        <rFont val="Calibri"/>
        <family val="2"/>
        <charset val="238"/>
      </rPr>
      <t xml:space="preserve">Zariadenie pre seniorov       </t>
    </r>
    <r>
      <rPr>
        <sz val="12"/>
        <color indexed="8"/>
        <rFont val="Calibri"/>
        <family val="2"/>
        <charset val="238"/>
      </rPr>
      <t xml:space="preserve">                               
Pod Hájkom 36, 909 01 Skalica</t>
    </r>
  </si>
  <si>
    <r>
      <rPr>
        <b/>
        <sz val="12"/>
        <color indexed="8"/>
        <rFont val="Calibri"/>
        <family val="2"/>
        <charset val="238"/>
      </rPr>
      <t xml:space="preserve">Zámeček Střelice, příspěvková organizace
</t>
    </r>
    <r>
      <rPr>
        <sz val="12"/>
        <color indexed="8"/>
        <rFont val="Calibri"/>
        <family val="2"/>
        <charset val="238"/>
      </rPr>
      <t>Tetčická 311/69, 664 47 Střelice</t>
    </r>
  </si>
  <si>
    <r>
      <t xml:space="preserve">Diakonie ČCE - Středisko BETLÉM
</t>
    </r>
    <r>
      <rPr>
        <sz val="12"/>
        <color indexed="8"/>
        <rFont val="Calibri"/>
        <family val="2"/>
        <charset val="238"/>
      </rPr>
      <t>Císařova 394/27, 691 72 Klobouky u Brna</t>
    </r>
  </si>
  <si>
    <r>
      <t xml:space="preserve">Diakonie ČCE - Středisko CESTA                  
</t>
    </r>
    <r>
      <rPr>
        <sz val="12"/>
        <rFont val="Calibri"/>
        <family val="2"/>
        <charset val="238"/>
      </rPr>
      <t>Na Stavidle 1266, 686 01 Uherské Hradiště</t>
    </r>
  </si>
  <si>
    <r>
      <t xml:space="preserve">Diakonie ČCE - středisko Vsetín
</t>
    </r>
    <r>
      <rPr>
        <sz val="12"/>
        <color indexed="8"/>
        <rFont val="Calibri"/>
        <family val="2"/>
        <charset val="238"/>
      </rPr>
      <t>Strmá 34, 755 01 Vsetín</t>
    </r>
  </si>
  <si>
    <t>https://www.slezskadiakonie.cz/sluzby/lide-s-handicapem/strediska-pro-lidi-s-handicapem/centrum32</t>
  </si>
  <si>
    <r>
      <t xml:space="preserve">Diecézní charita Brno                                   
</t>
    </r>
    <r>
      <rPr>
        <sz val="12"/>
        <color indexed="8"/>
        <rFont val="Calibri"/>
        <family val="2"/>
        <charset val="238"/>
      </rPr>
      <t>třída Kpt. Jaroše 1928/9, 602 00 Brno</t>
    </r>
  </si>
  <si>
    <r>
      <t xml:space="preserve">Diecézní charita Brno
Oblastní charita Hodonín                                                  </t>
    </r>
    <r>
      <rPr>
        <sz val="12"/>
        <color indexed="8"/>
        <rFont val="Calibri"/>
        <family val="2"/>
        <charset val="238"/>
      </rPr>
      <t>Wilsonova 7, 695 05 Hodonín</t>
    </r>
  </si>
  <si>
    <r>
      <t xml:space="preserve">Charita Frýdek- Místek
</t>
    </r>
    <r>
      <rPr>
        <sz val="12"/>
        <color indexed="8"/>
        <rFont val="Calibri"/>
        <family val="2"/>
        <charset val="238"/>
      </rPr>
      <t>F. Čejky 450, 738 01 Frýdek - Místek</t>
    </r>
  </si>
  <si>
    <r>
      <t xml:space="preserve">Charita Hranice
</t>
    </r>
    <r>
      <rPr>
        <sz val="12"/>
        <color indexed="8"/>
        <rFont val="Calibri"/>
        <family val="2"/>
        <charset val="238"/>
      </rPr>
      <t>Purgešova 1399, 753 01 Hranice</t>
    </r>
  </si>
  <si>
    <r>
      <t xml:space="preserve">Charita Holešov
</t>
    </r>
    <r>
      <rPr>
        <sz val="12"/>
        <color indexed="8"/>
        <rFont val="Calibri"/>
        <family val="2"/>
        <charset val="238"/>
      </rPr>
      <t>Tovární 1407/28, 796 06 Holešov</t>
    </r>
  </si>
  <si>
    <t>https://jablunkov.charita.cz/</t>
  </si>
  <si>
    <r>
      <t xml:space="preserve">Charita Jablunkov
</t>
    </r>
    <r>
      <rPr>
        <sz val="12"/>
        <color indexed="8"/>
        <rFont val="Calibri"/>
        <family val="2"/>
        <charset val="238"/>
      </rPr>
      <t>Bukovecká 479, 739 91 Jablunkov</t>
    </r>
  </si>
  <si>
    <r>
      <t xml:space="preserve">Charita Kojetín                                
</t>
    </r>
    <r>
      <rPr>
        <sz val="12"/>
        <color indexed="8"/>
        <rFont val="Calibri"/>
        <family val="2"/>
        <charset val="238"/>
      </rPr>
      <t>Kroměřížská 198, Kojetín 752 01</t>
    </r>
  </si>
  <si>
    <r>
      <t xml:space="preserve">Charita Kopřivnice
</t>
    </r>
    <r>
      <rPr>
        <sz val="12"/>
        <color indexed="8"/>
        <rFont val="Calibri"/>
        <family val="2"/>
        <charset val="238"/>
      </rPr>
      <t>Štefánikova 1163/12, 742 21 Kopřivnice</t>
    </r>
  </si>
  <si>
    <r>
      <t xml:space="preserve">Charita Kyjov                                       
</t>
    </r>
    <r>
      <rPr>
        <sz val="12"/>
        <color indexed="8"/>
        <rFont val="Calibri"/>
        <family val="2"/>
        <charset val="238"/>
      </rPr>
      <t>Palackého 194/30, 697 01 Kyjov</t>
    </r>
  </si>
  <si>
    <r>
      <t xml:space="preserve">Charita Odry
</t>
    </r>
    <r>
      <rPr>
        <sz val="12"/>
        <color indexed="8"/>
        <rFont val="Calibri"/>
        <family val="2"/>
        <charset val="238"/>
      </rPr>
      <t>Hranická 162/36, 742 35 Odry</t>
    </r>
  </si>
  <si>
    <r>
      <t xml:space="preserve">Charita Olomouc
</t>
    </r>
    <r>
      <rPr>
        <sz val="12"/>
        <color indexed="8"/>
        <rFont val="Calibri"/>
        <family val="2"/>
        <charset val="238"/>
      </rPr>
      <t>Wurmova 5, 771 11 Olomouc</t>
    </r>
  </si>
  <si>
    <r>
      <t xml:space="preserve">Charita Strážnice
</t>
    </r>
    <r>
      <rPr>
        <sz val="12"/>
        <color indexed="8"/>
        <rFont val="Calibri"/>
        <family val="2"/>
        <charset val="238"/>
      </rPr>
      <t xml:space="preserve">Kovářská 396, 696 62 Strážnice </t>
    </r>
  </si>
  <si>
    <r>
      <t xml:space="preserve">Charita Otrokovice
</t>
    </r>
    <r>
      <rPr>
        <sz val="12"/>
        <color indexed="8"/>
        <rFont val="Calibri"/>
        <family val="2"/>
        <charset val="238"/>
      </rPr>
      <t>Na Uličce 1617, 765 02 Otrokovice</t>
    </r>
  </si>
  <si>
    <r>
      <t xml:space="preserve">Charita sv. Alexandra
</t>
    </r>
    <r>
      <rPr>
        <sz val="12"/>
        <color indexed="8"/>
        <rFont val="Calibri"/>
        <family val="2"/>
        <charset val="238"/>
      </rPr>
      <t>Holvekova 651/28, 718 00 Ostrava - Kunčičky</t>
    </r>
  </si>
  <si>
    <r>
      <t xml:space="preserve">Charita Svaté rodiny Luhačovice
</t>
    </r>
    <r>
      <rPr>
        <sz val="12"/>
        <color indexed="8"/>
        <rFont val="Calibri"/>
        <family val="2"/>
        <charset val="238"/>
      </rPr>
      <t>Hradisko 100, 763 26 Luhačovice</t>
    </r>
  </si>
  <si>
    <r>
      <t>Charita Nový Hrozenkov</t>
    </r>
    <r>
      <rPr>
        <sz val="11"/>
        <color theme="1"/>
        <rFont val="Calibri"/>
        <family val="2"/>
        <charset val="238"/>
        <scheme val="minor"/>
      </rPr>
      <t xml:space="preserve">            
</t>
    </r>
    <r>
      <rPr>
        <sz val="12"/>
        <color indexed="8"/>
        <rFont val="Calibri"/>
        <family val="2"/>
        <charset val="238"/>
      </rPr>
      <t>Nový Hrozenkov 504, 756 04</t>
    </r>
  </si>
  <si>
    <r>
      <t xml:space="preserve">Charita Slavičín
</t>
    </r>
    <r>
      <rPr>
        <sz val="12"/>
        <color indexed="8"/>
        <rFont val="Calibri"/>
        <family val="2"/>
        <charset val="238"/>
      </rPr>
      <t>Komenského 115, 763 21 Slavičín</t>
    </r>
  </si>
  <si>
    <r>
      <t xml:space="preserve">Charita Valašské Klobouky
</t>
    </r>
    <r>
      <rPr>
        <sz val="12"/>
        <color indexed="8"/>
        <rFont val="Calibri"/>
        <family val="2"/>
        <charset val="238"/>
      </rPr>
      <t>Školní 944, 766 01 Valašské Klobouky</t>
    </r>
  </si>
  <si>
    <r>
      <t xml:space="preserve">Charita Valašské Meziříčí
</t>
    </r>
    <r>
      <rPr>
        <sz val="12"/>
        <color indexed="8"/>
        <rFont val="Calibri"/>
        <family val="2"/>
        <charset val="238"/>
      </rPr>
      <t>kpt. Zavadila 1345, 757 01 Valašské Meziříčí</t>
    </r>
  </si>
  <si>
    <r>
      <t xml:space="preserve">Charita Veselí nad Moravou
</t>
    </r>
    <r>
      <rPr>
        <sz val="12"/>
        <color indexed="8"/>
        <rFont val="Calibri"/>
        <family val="2"/>
        <charset val="238"/>
      </rPr>
      <t>Tř. Masarykova 136, 698 01 Veselí nad Moravou</t>
    </r>
  </si>
  <si>
    <r>
      <t xml:space="preserve">Charita Vsetín
</t>
    </r>
    <r>
      <rPr>
        <sz val="12"/>
        <color indexed="8"/>
        <rFont val="Calibri"/>
        <family val="2"/>
        <charset val="238"/>
      </rPr>
      <t>Horní náměstí 135, 755 01 Vsetín</t>
    </r>
  </si>
  <si>
    <r>
      <t xml:space="preserve">Charita Zlín
</t>
    </r>
    <r>
      <rPr>
        <sz val="12"/>
        <color indexed="8"/>
        <rFont val="Calibri"/>
        <family val="2"/>
        <charset val="238"/>
      </rPr>
      <t>Burešov 4886, 760 01 Zlín</t>
    </r>
  </si>
  <si>
    <r>
      <t xml:space="preserve">Charita Zábřeh
</t>
    </r>
    <r>
      <rPr>
        <sz val="12"/>
        <color indexed="8"/>
        <rFont val="Calibri"/>
        <family val="2"/>
        <charset val="238"/>
      </rPr>
      <t>Žižkova 7/15, 789 01 Zábřeh</t>
    </r>
  </si>
  <si>
    <t>https://hb.charita.cz/kontakty/kontakty/?s=charitni-domov-pro-matky-s-detmi-havlickuv-brod</t>
  </si>
  <si>
    <r>
      <t xml:space="preserve">Oblastní charita Havlíčkův Brod
Charitní domov pro matky s dětmi Havlíčkův Brod
</t>
    </r>
    <r>
      <rPr>
        <sz val="12"/>
        <color indexed="8"/>
        <rFont val="Calibri"/>
        <family val="2"/>
        <charset val="238"/>
      </rPr>
      <t>B. Němcové 188, 580 01 Havlíčkův Brod</t>
    </r>
  </si>
  <si>
    <r>
      <t xml:space="preserve">Charita Kroměříž                     
</t>
    </r>
    <r>
      <rPr>
        <sz val="12"/>
        <color indexed="8"/>
        <rFont val="Calibri"/>
        <family val="2"/>
        <charset val="238"/>
      </rPr>
      <t>Ztracená 63, 767 01 Kroměříž</t>
    </r>
  </si>
  <si>
    <r>
      <t xml:space="preserve">Charita Kroměříž
</t>
    </r>
    <r>
      <rPr>
        <sz val="12"/>
        <color indexed="8"/>
        <rFont val="Calibri"/>
        <family val="2"/>
        <charset val="238"/>
        <scheme val="minor"/>
      </rPr>
      <t>sídlo: Ztracená 63, 767 01 Kroměříž</t>
    </r>
    <r>
      <rPr>
        <b/>
        <sz val="12"/>
        <color indexed="8"/>
        <rFont val="Calibri"/>
        <family val="2"/>
        <charset val="238"/>
        <scheme val="minor"/>
      </rPr>
      <t xml:space="preserve"> 
Azylový dům pro ženy a matky s dětmi
</t>
    </r>
    <r>
      <rPr>
        <sz val="12"/>
        <color indexed="8"/>
        <rFont val="Calibri"/>
        <family val="2"/>
        <charset val="238"/>
      </rPr>
      <t>Havlíčkova 2995, 767 01 Kroměříž</t>
    </r>
  </si>
  <si>
    <r>
      <t xml:space="preserve">Charita Uherský Brod
Charitní dům Vlčnov
</t>
    </r>
    <r>
      <rPr>
        <sz val="12"/>
        <color indexed="8"/>
        <rFont val="Calibri"/>
        <family val="2"/>
        <charset val="238"/>
      </rPr>
      <t>Vlčnov 1251, 687 61 Vlčnov</t>
    </r>
  </si>
  <si>
    <r>
      <t xml:space="preserve">Diecézní charita Brno
</t>
    </r>
    <r>
      <rPr>
        <sz val="12"/>
        <color indexed="8"/>
        <rFont val="Calibri"/>
        <family val="2"/>
        <charset val="238"/>
      </rPr>
      <t>třída Kpt. Jaroše 1928/9, 602 00 Brno</t>
    </r>
    <r>
      <rPr>
        <b/>
        <sz val="12"/>
        <color indexed="8"/>
        <rFont val="Calibri"/>
        <family val="2"/>
        <charset val="238"/>
      </rPr>
      <t xml:space="preserve"> 
Oblastní charita Hodonín
</t>
    </r>
    <r>
      <rPr>
        <sz val="12"/>
        <color indexed="8"/>
        <rFont val="Calibri"/>
        <family val="2"/>
        <charset val="238"/>
      </rPr>
      <t>Wilsonova 4242/7, 695 05 Hodonín</t>
    </r>
  </si>
  <si>
    <r>
      <t xml:space="preserve">Charita Přerov
</t>
    </r>
    <r>
      <rPr>
        <sz val="12"/>
        <color indexed="8"/>
        <rFont val="Calibri"/>
        <family val="2"/>
        <charset val="238"/>
      </rPr>
      <t>Šířava 1295/27, 750 02 Přerov</t>
    </r>
    <r>
      <rPr>
        <b/>
        <sz val="12"/>
        <color indexed="8"/>
        <rFont val="Calibri"/>
        <family val="2"/>
        <charset val="238"/>
      </rPr>
      <t xml:space="preserve">
</t>
    </r>
  </si>
  <si>
    <r>
      <t xml:space="preserve">Diecézní charita Brno
</t>
    </r>
    <r>
      <rPr>
        <sz val="12"/>
        <color indexed="8"/>
        <rFont val="Calibri"/>
        <family val="2"/>
        <charset val="238"/>
      </rPr>
      <t xml:space="preserve">třída Kpt. Jaroše 1928/9, 602 00 Brno </t>
    </r>
    <r>
      <rPr>
        <b/>
        <sz val="12"/>
        <color indexed="8"/>
        <rFont val="Calibri"/>
        <family val="2"/>
        <charset val="238"/>
      </rPr>
      <t xml:space="preserve">
Oblastní charita Rajhrad
</t>
    </r>
    <r>
      <rPr>
        <sz val="12"/>
        <color indexed="8"/>
        <rFont val="Calibri"/>
        <family val="2"/>
        <charset val="238"/>
      </rPr>
      <t>Jiráskova 47, 664 61 Rajhrad</t>
    </r>
  </si>
  <si>
    <r>
      <t xml:space="preserve">Charita Uherský Brod
</t>
    </r>
    <r>
      <rPr>
        <sz val="12"/>
        <color indexed="8"/>
        <rFont val="Calibri"/>
        <family val="2"/>
        <charset val="238"/>
      </rPr>
      <t>Mariánské nám. 13, 688 01 Uherský Brod</t>
    </r>
  </si>
  <si>
    <r>
      <t xml:space="preserve">Charita Uherské Hradiště
</t>
    </r>
    <r>
      <rPr>
        <sz val="12"/>
        <color indexed="8"/>
        <rFont val="Calibri"/>
        <family val="2"/>
        <charset val="238"/>
      </rPr>
      <t>Velehradská třída 247, 686 01 Uherské Hradiště</t>
    </r>
  </si>
  <si>
    <r>
      <t xml:space="preserve">Diecézní charita Brno
</t>
    </r>
    <r>
      <rPr>
        <sz val="12"/>
        <color indexed="8"/>
        <rFont val="Calibri"/>
        <family val="2"/>
        <charset val="238"/>
      </rPr>
      <t xml:space="preserve">třída Kpt. Jaroše 1928/9, 602 00 Brno </t>
    </r>
    <r>
      <rPr>
        <b/>
        <sz val="12"/>
        <color indexed="8"/>
        <rFont val="Calibri"/>
        <family val="2"/>
        <charset val="238"/>
      </rPr>
      <t xml:space="preserve">
Oblastní charita Znojmo                    
</t>
    </r>
    <r>
      <rPr>
        <sz val="12"/>
        <color indexed="8"/>
        <rFont val="Calibri"/>
        <family val="2"/>
        <charset val="238"/>
      </rPr>
      <t>Dolní Česká 1, 669 02 Znojmo</t>
    </r>
  </si>
  <si>
    <r>
      <t xml:space="preserve">Diecézní charita Brno
</t>
    </r>
    <r>
      <rPr>
        <sz val="12"/>
        <color indexed="8"/>
        <rFont val="Calibri"/>
        <family val="2"/>
        <charset val="238"/>
      </rPr>
      <t xml:space="preserve">třída Kpt. Jaroše 1928/9, 602 00 Brno </t>
    </r>
    <r>
      <rPr>
        <b/>
        <sz val="12"/>
        <color indexed="8"/>
        <rFont val="Calibri"/>
        <family val="2"/>
        <charset val="238"/>
      </rPr>
      <t xml:space="preserve">
Oblastní Charita Žďár nad Sázavou   
</t>
    </r>
    <r>
      <rPr>
        <sz val="12"/>
        <color indexed="8"/>
        <rFont val="Calibri"/>
        <family val="2"/>
        <charset val="238"/>
      </rPr>
      <t>Horní 22, 591 01 Žďár nad Sázavou</t>
    </r>
  </si>
  <si>
    <r>
      <t xml:space="preserve">Akropolis, z.s.            
</t>
    </r>
    <r>
      <rPr>
        <sz val="12"/>
        <color indexed="8"/>
        <rFont val="Calibri"/>
        <family val="2"/>
        <charset val="238"/>
      </rPr>
      <t>Stará Tenice 1343, 686 01 Uherské Hradiště</t>
    </r>
  </si>
  <si>
    <r>
      <t xml:space="preserve">Armáda spásy v České republice, z.s.
</t>
    </r>
    <r>
      <rPr>
        <sz val="12"/>
        <color indexed="8"/>
        <rFont val="Calibri"/>
        <family val="2"/>
        <charset val="238"/>
      </rPr>
      <t>Petržílkova 2565/23, 158 00 Praha 13 - Stodůlky</t>
    </r>
  </si>
  <si>
    <r>
      <t xml:space="preserve">Armáda spásy v České republice, z.s.
</t>
    </r>
    <r>
      <rPr>
        <sz val="12"/>
        <color indexed="8"/>
        <rFont val="Calibri"/>
        <family val="2"/>
        <charset val="238"/>
      </rPr>
      <t>Petržílkova 2565/23, 158 00 Praha 13 - Stodůlky</t>
    </r>
    <r>
      <rPr>
        <b/>
        <sz val="12"/>
        <color indexed="8"/>
        <rFont val="Calibri"/>
        <family val="2"/>
        <charset val="238"/>
      </rPr>
      <t xml:space="preserve">                 
Centrum sociálních služeb Staňkova
</t>
    </r>
    <r>
      <rPr>
        <sz val="12"/>
        <color indexed="8"/>
        <rFont val="Calibri"/>
        <family val="2"/>
        <charset val="238"/>
      </rPr>
      <t>Staňkova 4, 602 00 Brno</t>
    </r>
  </si>
  <si>
    <r>
      <t xml:space="preserve">Člověk v tísni, o.p.s.                                      
</t>
    </r>
    <r>
      <rPr>
        <sz val="12"/>
        <color indexed="8"/>
        <rFont val="Calibri"/>
        <family val="2"/>
        <charset val="238"/>
      </rPr>
      <t>Šafaříkova 635/24, 120 00 Praha 2</t>
    </r>
  </si>
  <si>
    <r>
      <t xml:space="preserve">ADRA, o.p.s.
</t>
    </r>
    <r>
      <rPr>
        <sz val="12"/>
        <color indexed="8"/>
        <rFont val="Calibri"/>
        <family val="2"/>
        <charset val="238"/>
      </rPr>
      <t>Markova 600/6, Jinonice, 158 00 Praha 5</t>
    </r>
    <r>
      <rPr>
        <b/>
        <sz val="12"/>
        <color indexed="8"/>
        <rFont val="Calibri"/>
        <family val="2"/>
        <charset val="238"/>
      </rPr>
      <t xml:space="preserve">
Dobrovolnické centrum ADRA Zlín    
</t>
    </r>
    <r>
      <rPr>
        <sz val="12"/>
        <color indexed="8"/>
        <rFont val="Calibri"/>
        <family val="2"/>
        <charset val="238"/>
      </rPr>
      <t>Burešov 4886, 760 01 Zlín</t>
    </r>
  </si>
  <si>
    <r>
      <t xml:space="preserve">Atmosféra, z.s.                                            
</t>
    </r>
    <r>
      <rPr>
        <sz val="12"/>
        <rFont val="Calibri"/>
        <family val="2"/>
        <charset val="238"/>
      </rPr>
      <t>Vlnitá 18, 763 14 Velíková</t>
    </r>
  </si>
  <si>
    <r>
      <t xml:space="preserve">Madio z.s.                                             
</t>
    </r>
    <r>
      <rPr>
        <sz val="12"/>
        <color indexed="8"/>
        <rFont val="Calibri"/>
        <family val="2"/>
        <charset val="238"/>
      </rPr>
      <t>Kvítková 3687, 760 01 Zlín</t>
    </r>
  </si>
  <si>
    <r>
      <t xml:space="preserve">Pedagogicko-psychologická poradna Hodonín, příspěvková organizace                                                 </t>
    </r>
    <r>
      <rPr>
        <sz val="12"/>
        <color indexed="8"/>
        <rFont val="Calibri"/>
        <family val="2"/>
        <charset val="238"/>
      </rPr>
      <t>Jilemnického 2854/2, 695 03 Hodonín</t>
    </r>
  </si>
  <si>
    <r>
      <t xml:space="preserve">Mgr. Alice Kutnarová                            
</t>
    </r>
    <r>
      <rPr>
        <sz val="12"/>
        <color indexed="8"/>
        <rFont val="Calibri"/>
        <family val="2"/>
        <charset val="238"/>
      </rPr>
      <t>privátní psycholog                                                            
Podzimní 2415, 688 01  Uherský Brod</t>
    </r>
  </si>
  <si>
    <r>
      <t xml:space="preserve">Persefona, z. s.
</t>
    </r>
    <r>
      <rPr>
        <sz val="12"/>
        <color indexed="8"/>
        <rFont val="Calibri"/>
        <family val="2"/>
        <charset val="238"/>
        <scheme val="minor"/>
      </rPr>
      <t>Gorkého 66/17, Veveří, 602 00 Brno</t>
    </r>
  </si>
  <si>
    <r>
      <t xml:space="preserve">Slezská diakonie
</t>
    </r>
    <r>
      <rPr>
        <sz val="12"/>
        <color indexed="8"/>
        <rFont val="Calibri"/>
        <family val="2"/>
        <charset val="238"/>
        <scheme val="minor"/>
      </rPr>
      <t>Na Nivách 7, 737 01  Český Těšín</t>
    </r>
    <r>
      <rPr>
        <b/>
        <sz val="12"/>
        <color indexed="8"/>
        <rFont val="Calibri"/>
        <family val="2"/>
        <charset val="238"/>
        <scheme val="minor"/>
      </rPr>
      <t xml:space="preserve">
Poradna Elpis Havířov                            
</t>
    </r>
    <r>
      <rPr>
        <sz val="12"/>
        <color indexed="8"/>
        <rFont val="Calibri"/>
        <family val="2"/>
        <charset val="238"/>
      </rPr>
      <t xml:space="preserve">Opletalova 4, 736 01 Havířov – Šumbark                                            </t>
    </r>
  </si>
  <si>
    <r>
      <t xml:space="preserve">Mgr. Milena Mikulková
</t>
    </r>
    <r>
      <rPr>
        <sz val="12"/>
        <color indexed="8"/>
        <rFont val="Calibri"/>
        <family val="2"/>
        <charset val="238"/>
        <scheme val="minor"/>
      </rPr>
      <t xml:space="preserve">vztahové a výchovné poradenství
</t>
    </r>
    <r>
      <rPr>
        <sz val="12"/>
        <color indexed="8"/>
        <rFont val="Calibri"/>
        <family val="2"/>
        <charset val="238"/>
      </rPr>
      <t>Za Poštou 110, 698 01 Veselí nad Moravou</t>
    </r>
  </si>
  <si>
    <r>
      <t xml:space="preserve">Středisko sociální prevence Olomouc, příspěvková organizace
</t>
    </r>
    <r>
      <rPr>
        <sz val="12"/>
        <color indexed="8"/>
        <rFont val="Calibri"/>
        <family val="2"/>
        <charset val="238"/>
      </rPr>
      <t>Na vozovce 622/26, 779 00 Olomouc</t>
    </r>
  </si>
  <si>
    <t>https://www.renarkon.cz/poradenske-misto-v-koprivnici</t>
  </si>
  <si>
    <r>
      <t xml:space="preserve">Renarkon, o. p. s.
</t>
    </r>
    <r>
      <rPr>
        <sz val="12"/>
        <color indexed="8"/>
        <rFont val="Calibri"/>
        <family val="2"/>
        <charset val="238"/>
        <scheme val="minor"/>
      </rPr>
      <t>Mariánskohorská 1328/29, 702 00 Ostrava</t>
    </r>
    <r>
      <rPr>
        <b/>
        <sz val="12"/>
        <color indexed="8"/>
        <rFont val="Calibri"/>
        <family val="2"/>
        <charset val="238"/>
        <scheme val="minor"/>
      </rPr>
      <t xml:space="preserve">
poradenské místo v Kopřivnici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Štefánikova 1163, 742 21 Kopřivnice </t>
    </r>
    <r>
      <rPr>
        <b/>
        <sz val="12"/>
        <color indexed="8"/>
        <rFont val="Calibri"/>
        <family val="2"/>
        <charset val="238"/>
      </rPr>
      <t xml:space="preserve">     </t>
    </r>
  </si>
  <si>
    <r>
      <t xml:space="preserve">Rodinné centrum Bambino, z. s.
</t>
    </r>
    <r>
      <rPr>
        <sz val="12"/>
        <color indexed="8"/>
        <rFont val="Calibri"/>
        <family val="2"/>
        <charset val="238"/>
      </rPr>
      <t>Vítězná 701, Ratíškovice</t>
    </r>
  </si>
  <si>
    <r>
      <t xml:space="preserve">Centrum pro rodinu a sociální péči Hodonín, z.s.
</t>
    </r>
    <r>
      <rPr>
        <sz val="12"/>
        <color indexed="8"/>
        <rFont val="Calibri"/>
        <family val="2"/>
        <charset val="238"/>
      </rPr>
      <t>Štefánikova 288/15, 695 01 Hodonín</t>
    </r>
  </si>
  <si>
    <r>
      <t xml:space="preserve">Centrum pro rodinu a sociální péči
</t>
    </r>
    <r>
      <rPr>
        <sz val="12"/>
        <color indexed="8"/>
        <rFont val="Calibri"/>
        <family val="2"/>
        <charset val="238"/>
      </rPr>
      <t>Biskupská 280/7, 602 00 Brno</t>
    </r>
  </si>
  <si>
    <t>http://www.crsp.cz/</t>
  </si>
  <si>
    <r>
      <t>Centrum pro rodinu Zlín z.s.</t>
    </r>
    <r>
      <rPr>
        <sz val="12"/>
        <color indexed="8"/>
        <rFont val="Calibri"/>
        <family val="2"/>
        <charset val="238"/>
      </rPr>
      <t xml:space="preserve">               
Okružní 5298, 760 05 Zlín</t>
    </r>
  </si>
  <si>
    <r>
      <t xml:space="preserve">Šance podaná ruka, z.ú.                                   
</t>
    </r>
    <r>
      <rPr>
        <sz val="12"/>
        <color indexed="8"/>
        <rFont val="Calibri"/>
        <family val="2"/>
        <charset val="238"/>
      </rPr>
      <t>Frýdecká 136,  739 61 Třinec - Staré Město</t>
    </r>
  </si>
  <si>
    <r>
      <t xml:space="preserve">PETRKLÍČ, o.p.s.
</t>
    </r>
    <r>
      <rPr>
        <sz val="12"/>
        <color indexed="8"/>
        <rFont val="Calibri"/>
        <family val="2"/>
        <charset val="238"/>
      </rPr>
      <t>Na Krajině 44, 686 01 Uherské Hradiště - Vésky</t>
    </r>
  </si>
  <si>
    <r>
      <t xml:space="preserve">Kamarád - Nenuda z.s.  
</t>
    </r>
    <r>
      <rPr>
        <sz val="12"/>
        <color indexed="8"/>
        <rFont val="Calibri"/>
        <family val="2"/>
        <charset val="238"/>
      </rPr>
      <t>Gahurova 5265, 760 01 Zlín</t>
    </r>
  </si>
  <si>
    <r>
      <t xml:space="preserve">Rodinné a mateřské centrum Vsetín z.s. 
</t>
    </r>
    <r>
      <rPr>
        <sz val="12"/>
        <color indexed="8"/>
        <rFont val="Calibri"/>
        <family val="2"/>
        <charset val="238"/>
      </rPr>
      <t>Záviše Kalandry 1095, 755 01 Vsetín
(sídlo Jasenice 943, 755 01 Vsetín)</t>
    </r>
  </si>
  <si>
    <t>http://www.luisa.gtxweb.cz/</t>
  </si>
  <si>
    <r>
      <t xml:space="preserve">LUISA, z.s.
</t>
    </r>
    <r>
      <rPr>
        <sz val="12"/>
        <color indexed="8"/>
        <rFont val="Calibri"/>
        <family val="2"/>
        <charset val="238"/>
      </rPr>
      <t>Bří Lužů 116, 688 01 Uherský Brod</t>
    </r>
  </si>
  <si>
    <r>
      <t xml:space="preserve">Aktivně životem o.p.s.                           
</t>
    </r>
    <r>
      <rPr>
        <sz val="12"/>
        <rFont val="Calibri"/>
        <family val="2"/>
        <charset val="238"/>
      </rPr>
      <t>Tyršovo nábřeží 760, 760 01 Zlín</t>
    </r>
  </si>
  <si>
    <r>
      <t xml:space="preserve">Auxilium o.p.s.                                               
</t>
    </r>
    <r>
      <rPr>
        <sz val="12"/>
        <color indexed="8"/>
        <rFont val="Calibri"/>
        <family val="2"/>
        <charset val="238"/>
      </rPr>
      <t xml:space="preserve">Hošťálková 428, 756 22 Hošťálková </t>
    </r>
  </si>
  <si>
    <r>
      <t xml:space="preserve">Březiny o.p.s.                                          
</t>
    </r>
    <r>
      <rPr>
        <sz val="12"/>
        <color indexed="8"/>
        <rFont val="Calibri"/>
        <family val="2"/>
        <charset val="238"/>
      </rPr>
      <t>Kateřinice 251, 756 21 Ratiboř</t>
    </r>
  </si>
  <si>
    <r>
      <t xml:space="preserve">Auxilium o.p.s.   
</t>
    </r>
    <r>
      <rPr>
        <sz val="12"/>
        <color indexed="8"/>
        <rFont val="Calibri"/>
        <family val="2"/>
        <charset val="238"/>
        <scheme val="minor"/>
      </rPr>
      <t xml:space="preserve">Hošťálková 428, 756 22 Hošťálková </t>
    </r>
    <r>
      <rPr>
        <b/>
        <sz val="12"/>
        <color indexed="8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  <scheme val="minor"/>
      </rPr>
      <t>pracoviště</t>
    </r>
    <r>
      <rPr>
        <b/>
        <sz val="12"/>
        <color indexed="8"/>
        <rFont val="Calibri"/>
        <family val="2"/>
        <charset val="238"/>
        <scheme val="minor"/>
      </rPr>
      <t xml:space="preserve"> </t>
    </r>
    <r>
      <rPr>
        <sz val="12"/>
        <color indexed="8"/>
        <rFont val="Calibri"/>
        <family val="2"/>
        <charset val="238"/>
      </rPr>
      <t>Sychrov 97, 755 01 Vsetín</t>
    </r>
  </si>
  <si>
    <r>
      <t xml:space="preserve">Centrum Kociánka                          
</t>
    </r>
    <r>
      <rPr>
        <sz val="12"/>
        <color indexed="8"/>
        <rFont val="Calibri"/>
        <family val="2"/>
        <charset val="238"/>
      </rPr>
      <t>Kociánka 93/2, 612 47 Brno</t>
    </r>
  </si>
  <si>
    <r>
      <t xml:space="preserve">Dobrá rodina o.p.s.
</t>
    </r>
    <r>
      <rPr>
        <sz val="12"/>
        <color indexed="8"/>
        <rFont val="Calibri"/>
        <family val="2"/>
        <charset val="238"/>
      </rPr>
      <t>Klimentská 1246/1, Nové Město, 110 00 Praha 1</t>
    </r>
  </si>
  <si>
    <r>
      <t xml:space="preserve">LILA Domov pro postižené děti Otnice, příspěvková organizace
</t>
    </r>
    <r>
      <rPr>
        <sz val="12"/>
        <color indexed="8"/>
        <rFont val="Calibri"/>
        <family val="2"/>
        <charset val="238"/>
      </rPr>
      <t>Boženy Němcové 151, 683 54 Otnice</t>
    </r>
  </si>
  <si>
    <r>
      <t xml:space="preserve">Společnost Podané ruce o.p.s.
</t>
    </r>
    <r>
      <rPr>
        <sz val="12"/>
        <color indexed="8"/>
        <rFont val="Calibri"/>
        <family val="2"/>
        <charset val="238"/>
      </rPr>
      <t>sídlo: Hilleho 1842/5, Černá Pole, 602 00 Brno</t>
    </r>
    <r>
      <rPr>
        <b/>
        <sz val="12"/>
        <color indexed="8"/>
        <rFont val="Calibri"/>
        <family val="2"/>
        <charset val="238"/>
      </rPr>
      <t xml:space="preserve">
Kontaktní centrum v Olomouci</t>
    </r>
  </si>
  <si>
    <r>
      <t xml:space="preserve">NADĚJE
</t>
    </r>
    <r>
      <rPr>
        <sz val="12"/>
        <color indexed="8"/>
        <rFont val="Calibri"/>
        <family val="2"/>
        <charset val="238"/>
      </rPr>
      <t>K Brance 11/19e, 155 00 Praha 5</t>
    </r>
    <r>
      <rPr>
        <b/>
        <sz val="12"/>
        <color indexed="8"/>
        <rFont val="Calibri"/>
        <family val="2"/>
        <charset val="238"/>
      </rPr>
      <t xml:space="preserve">
Pobočka Nedašov            
</t>
    </r>
    <r>
      <rPr>
        <sz val="12"/>
        <color indexed="8"/>
        <rFont val="Calibri"/>
        <family val="2"/>
        <charset val="238"/>
      </rPr>
      <t>Nedašov 161, 763 32 Nedašov</t>
    </r>
  </si>
  <si>
    <r>
      <t xml:space="preserve">NADĚJE
</t>
    </r>
    <r>
      <rPr>
        <sz val="12"/>
        <color indexed="8"/>
        <rFont val="Calibri"/>
        <family val="2"/>
        <charset val="238"/>
      </rPr>
      <t>K Brance 11/19e, 155 00 Praha 5</t>
    </r>
    <r>
      <rPr>
        <b/>
        <sz val="12"/>
        <color indexed="8"/>
        <rFont val="Calibri"/>
        <family val="2"/>
        <charset val="238"/>
      </rPr>
      <t xml:space="preserve">
Pobočka Otrokovice          
</t>
    </r>
    <r>
      <rPr>
        <sz val="12"/>
        <color indexed="8"/>
        <rFont val="Calibri"/>
        <family val="2"/>
        <charset val="238"/>
      </rPr>
      <t>Wolkerova 1274, 765 02 Otrokovice</t>
    </r>
  </si>
  <si>
    <r>
      <t xml:space="preserve">Rodinné centrum Kroměříž, z.s. a Středisko výchovné péče      
</t>
    </r>
    <r>
      <rPr>
        <sz val="12"/>
        <color indexed="8"/>
        <rFont val="Calibri"/>
        <family val="2"/>
        <charset val="238"/>
      </rPr>
      <t>Kollárova 658/13, 767 01 Kroměříž</t>
    </r>
  </si>
  <si>
    <r>
      <t xml:space="preserve">Středisko rané péče EDUCO Zlín z.s.           
</t>
    </r>
    <r>
      <rPr>
        <sz val="12"/>
        <color indexed="8"/>
        <rFont val="Calibri"/>
        <family val="2"/>
        <charset val="238"/>
      </rPr>
      <t>Chlumská 453, 763 02 Zlín-Louky</t>
    </r>
  </si>
  <si>
    <r>
      <t xml:space="preserve">SOS dětské vesničky, z.s.         
</t>
    </r>
    <r>
      <rPr>
        <sz val="12"/>
        <color indexed="8"/>
        <rFont val="Calibri"/>
        <family val="2"/>
        <charset val="238"/>
      </rPr>
      <t>Strakonická 98, Lahovice, 159 00 Praha 5</t>
    </r>
  </si>
  <si>
    <t>https://www.sos-vesnicky.cz/co-delame/detail/preventivni-pomoc-pro-rodiny/sos-kompas-prostejov/</t>
  </si>
  <si>
    <r>
      <t xml:space="preserve">SOS dětské vesničky, z.s.         
</t>
    </r>
    <r>
      <rPr>
        <sz val="12"/>
        <color indexed="8"/>
        <rFont val="Calibri"/>
        <family val="2"/>
        <charset val="238"/>
      </rPr>
      <t xml:space="preserve">Strakonická 98, Lahovice, 159 00 Praha 5
</t>
    </r>
    <r>
      <rPr>
        <b/>
        <sz val="12"/>
        <color indexed="8"/>
        <rFont val="Calibri"/>
        <family val="2"/>
        <charset val="238"/>
      </rPr>
      <t>Pobočka Prostějov</t>
    </r>
    <r>
      <rPr>
        <sz val="12"/>
        <color indexed="8"/>
        <rFont val="Calibri"/>
        <family val="2"/>
        <charset val="238"/>
      </rPr>
      <t xml:space="preserve">
Plumlovská 68, 796 01 Prostějov</t>
    </r>
  </si>
  <si>
    <r>
      <t xml:space="preserve">Středisko volného času, příspěvková organizace
</t>
    </r>
    <r>
      <rPr>
        <sz val="12"/>
        <color indexed="8"/>
        <rFont val="Calibri"/>
        <family val="2"/>
        <charset val="238"/>
      </rPr>
      <t>TYMY centrum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Sokolská 70, 769 01 Holešov</t>
    </r>
  </si>
  <si>
    <r>
      <t xml:space="preserve">Dětský diagnostický ústav, středisko výchovné péče, základní škola a školní jidelna, Olomouc - Svatý Kopeček, Ústavní 9
</t>
    </r>
    <r>
      <rPr>
        <sz val="12"/>
        <color indexed="8"/>
        <rFont val="Calibri"/>
        <family val="2"/>
        <charset val="238"/>
      </rPr>
      <t>Ústavní 97/9, Svatý Kopeček, 779 00 Olomouc</t>
    </r>
  </si>
  <si>
    <r>
      <t xml:space="preserve">Diagnostický ústav Brno, středisko výchovné péče a základní škola Brno, Hlinky 140
</t>
    </r>
    <r>
      <rPr>
        <sz val="12"/>
        <color indexed="8"/>
        <rFont val="Calibri"/>
        <family val="2"/>
        <charset val="238"/>
        <scheme val="minor"/>
      </rPr>
      <t>Hlinky 55/140, 603 00 Brno - Pisárky</t>
    </r>
    <r>
      <rPr>
        <b/>
        <sz val="12"/>
        <color indexed="8"/>
        <rFont val="Calibri"/>
        <family val="2"/>
        <charset val="238"/>
        <scheme val="minor"/>
      </rPr>
      <t xml:space="preserve">
Středisko výchovné péče DOMEK Zlín                                                         </t>
    </r>
    <r>
      <rPr>
        <sz val="12"/>
        <color indexed="8"/>
        <rFont val="Calibri"/>
        <family val="2"/>
        <charset val="238"/>
      </rPr>
      <t>Česká ul. 4789, 760 05 Zlín</t>
    </r>
  </si>
  <si>
    <r>
      <t xml:space="preserve">Dům dětí a mládeže ASTRA Zlín, příspěvková organizace
</t>
    </r>
    <r>
      <rPr>
        <sz val="12"/>
        <color indexed="8"/>
        <rFont val="Calibri"/>
        <family val="2"/>
        <charset val="238"/>
      </rPr>
      <t>Tyršovo nábřeží 801, 760 01 Zlín</t>
    </r>
  </si>
  <si>
    <r>
      <t xml:space="preserve">Dům dětí a mládeže Uherský Ostroh, příspěvková organizace          
</t>
    </r>
    <r>
      <rPr>
        <sz val="12"/>
        <color indexed="8"/>
        <rFont val="Calibri"/>
        <family val="2"/>
        <charset val="238"/>
      </rPr>
      <t>Nám. Sv. Ondřeje 47, PSČ 687 24 Uherský Ostroh</t>
    </r>
  </si>
  <si>
    <r>
      <t xml:space="preserve">Dům dětí a mládeže Sluníčko Otrokovice, příspěvková organizace 
</t>
    </r>
    <r>
      <rPr>
        <sz val="12"/>
        <color indexed="8"/>
        <rFont val="Calibri"/>
        <family val="2"/>
        <charset val="238"/>
      </rPr>
      <t>Tř. Osvobození 168, 765 02 Otrokovice</t>
    </r>
  </si>
  <si>
    <r>
      <t xml:space="preserve">Dům dětí a mládeže, Uherské Hradiště, Purkyňova 494, příspěvková organizace
</t>
    </r>
    <r>
      <rPr>
        <sz val="12"/>
        <color indexed="8"/>
        <rFont val="Calibri"/>
        <family val="2"/>
        <charset val="238"/>
      </rPr>
      <t>J. E. Purkyně 494, 686 06 Uherské Hradiště</t>
    </r>
  </si>
  <si>
    <r>
      <t xml:space="preserve">Dům dětí a mládeže Strážnice, příspěvková organizace
</t>
    </r>
    <r>
      <rPr>
        <sz val="12"/>
        <color indexed="8"/>
        <rFont val="Calibri"/>
        <family val="2"/>
        <charset val="238"/>
      </rPr>
      <t>Radějovská 848, 696 62 Strážnice</t>
    </r>
  </si>
  <si>
    <r>
      <rPr>
        <b/>
        <sz val="12"/>
        <color indexed="8"/>
        <rFont val="Calibri"/>
        <family val="2"/>
        <charset val="238"/>
      </rPr>
      <t xml:space="preserve">7. přední hlídka Royal Rangers Hodslavice
</t>
    </r>
    <r>
      <rPr>
        <sz val="12"/>
        <color indexed="8"/>
        <rFont val="Calibri"/>
        <family val="2"/>
        <charset val="238"/>
      </rPr>
      <t>č.p. 40, 742 71 Hodslavice</t>
    </r>
  </si>
  <si>
    <r>
      <rPr>
        <b/>
        <sz val="12"/>
        <color theme="1"/>
        <rFont val="Calibri"/>
        <family val="2"/>
        <charset val="238"/>
        <scheme val="minor"/>
      </rPr>
      <t>RATOLEST BRNO, z.s.</t>
    </r>
    <r>
      <rPr>
        <sz val="12"/>
        <color theme="1"/>
        <rFont val="Calibri"/>
        <family val="2"/>
        <charset val="238"/>
        <scheme val="minor"/>
      </rPr>
      <t xml:space="preserve">                       
</t>
    </r>
    <r>
      <rPr>
        <sz val="12"/>
        <color indexed="8"/>
        <rFont val="Calibri"/>
        <family val="2"/>
        <charset val="238"/>
      </rPr>
      <t>třída Kpt. Jaroše 2032/7b, 602 00 Brno - Černá Pole</t>
    </r>
  </si>
  <si>
    <r>
      <t xml:space="preserve">Salesiánský klub mládeže, z. s. Zlín          
</t>
    </r>
    <r>
      <rPr>
        <sz val="12"/>
        <color indexed="8"/>
        <rFont val="Calibri"/>
        <family val="2"/>
        <charset val="238"/>
      </rPr>
      <t>Okružní 5430, 760 05 Zlín</t>
    </r>
  </si>
  <si>
    <r>
      <rPr>
        <b/>
        <sz val="12"/>
        <color indexed="8"/>
        <rFont val="Calibri"/>
        <family val="2"/>
        <charset val="238"/>
      </rPr>
      <t xml:space="preserve">Středisko pro volný čas dětí a mládeže Hulín, příspěvková organizace                          
</t>
    </r>
    <r>
      <rPr>
        <sz val="12"/>
        <color indexed="8"/>
        <rFont val="Calibri"/>
        <family val="2"/>
        <charset val="238"/>
      </rPr>
      <t>Nábřeží 696, 768 24 Hulín</t>
    </r>
  </si>
  <si>
    <r>
      <t xml:space="preserve">Diagnostický ústav Brno, středisko výchovné péče a základní škola Brno, Hlinky 140
</t>
    </r>
    <r>
      <rPr>
        <sz val="12"/>
        <color indexed="8"/>
        <rFont val="Calibri"/>
        <family val="2"/>
        <charset val="238"/>
        <scheme val="minor"/>
      </rPr>
      <t>Hlinky 55/140, 603 00 Brno - Pisárky</t>
    </r>
    <r>
      <rPr>
        <b/>
        <sz val="12"/>
        <color indexed="8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  <scheme val="minor"/>
      </rPr>
      <t>odloučené pracoviště</t>
    </r>
    <r>
      <rPr>
        <b/>
        <sz val="12"/>
        <color indexed="8"/>
        <rFont val="Calibri"/>
        <family val="2"/>
        <charset val="238"/>
        <scheme val="minor"/>
      </rPr>
      <t xml:space="preserve"> Středisko výchovné péče                    
</t>
    </r>
    <r>
      <rPr>
        <sz val="12"/>
        <color indexed="8"/>
        <rFont val="Calibri"/>
        <family val="2"/>
        <charset val="238"/>
      </rPr>
      <t>Husovo nám. 229, 767 01 Kroměříž</t>
    </r>
  </si>
  <si>
    <r>
      <t xml:space="preserve">Třebíčské centrum z. s.                          
</t>
    </r>
    <r>
      <rPr>
        <sz val="12"/>
        <color indexed="8"/>
        <rFont val="Calibri"/>
        <family val="2"/>
        <charset val="238"/>
      </rPr>
      <t>Fr. Hrubína 753/1, 674 01 Třebíč</t>
    </r>
  </si>
  <si>
    <r>
      <t xml:space="preserve">Rett Community, z.s.  
</t>
    </r>
    <r>
      <rPr>
        <sz val="12"/>
        <color indexed="8"/>
        <rFont val="Calibri"/>
        <family val="2"/>
        <charset val="238"/>
      </rPr>
      <t>Klapálkova 2238/1, 149 00 Praha 11 - Chodov</t>
    </r>
  </si>
  <si>
    <r>
      <t xml:space="preserve">Výchovný ústav Ostrava - Hrabůvka      
</t>
    </r>
    <r>
      <rPr>
        <sz val="12"/>
        <color indexed="8"/>
        <rFont val="Calibri"/>
        <family val="2"/>
        <charset val="238"/>
      </rPr>
      <t>Slezská 49/23, 700 30 Ostrava-Hrabůvka</t>
    </r>
  </si>
  <si>
    <r>
      <t xml:space="preserve">Dětské centrum Ostrůvek, příspěvková organizace             
</t>
    </r>
    <r>
      <rPr>
        <sz val="12"/>
        <color indexed="8"/>
        <rFont val="Calibri"/>
        <family val="2"/>
        <charset val="238"/>
      </rPr>
      <t>U dětského domova 269, 779 00 Olomouc</t>
    </r>
  </si>
  <si>
    <r>
      <t xml:space="preserve">Anna Martinková
Detské centrum Včielka                      
</t>
    </r>
    <r>
      <rPr>
        <sz val="12"/>
        <color indexed="8"/>
        <rFont val="Calibri"/>
        <family val="2"/>
        <charset val="238"/>
      </rPr>
      <t>Turá Lúka 83, 907 03 Myjava (SK)</t>
    </r>
  </si>
  <si>
    <r>
      <t xml:space="preserve">Dětský rehabilitační stacionář, Kladno, příspěvková organizace   
</t>
    </r>
    <r>
      <rPr>
        <sz val="12"/>
        <color indexed="8"/>
        <rFont val="Calibri"/>
        <family val="2"/>
        <charset val="238"/>
      </rPr>
      <t>Dánská 2344, 272 01 Kladno</t>
    </r>
  </si>
  <si>
    <r>
      <rPr>
        <b/>
        <sz val="12"/>
        <color indexed="8"/>
        <rFont val="Calibri"/>
        <family val="2"/>
        <charset val="238"/>
      </rPr>
      <t>Chovánek - dětské centrum rodinného typu,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</t>
    </r>
    <r>
      <rPr>
        <sz val="12"/>
        <color indexed="8"/>
        <rFont val="Calibri"/>
        <family val="2"/>
        <charset val="238"/>
      </rPr>
      <t>Vejrostova 1361/8, 635 00 Brno</t>
    </r>
  </si>
  <si>
    <r>
      <t xml:space="preserve">Centrum ÁČKO, příspěvková organizace
</t>
    </r>
    <r>
      <rPr>
        <sz val="12"/>
        <color indexed="8"/>
        <rFont val="Calibri"/>
        <family val="2"/>
        <charset val="238"/>
      </rPr>
      <t>Husova 402/15, 757 01 Valašské Meziříčí</t>
    </r>
  </si>
  <si>
    <r>
      <t xml:space="preserve">Dětský domov Dagmar Brno, příspěvková organizace
</t>
    </r>
    <r>
      <rPr>
        <sz val="12"/>
        <color indexed="8"/>
        <rFont val="Calibri"/>
        <family val="2"/>
        <charset val="238"/>
      </rPr>
      <t>Zeleného 825/51, 616 00 Brno - Žabovřesky</t>
    </r>
  </si>
  <si>
    <r>
      <t xml:space="preserve">Dětský domov Hodonín                         
</t>
    </r>
    <r>
      <rPr>
        <sz val="12"/>
        <color indexed="8"/>
        <rFont val="Calibri"/>
        <family val="2"/>
        <charset val="238"/>
      </rPr>
      <t>Jarošova 2267/1, 695 01 Hodonín</t>
    </r>
  </si>
  <si>
    <r>
      <t xml:space="preserve">Dětské centrum Pampeliška, příspěvková organizace
</t>
    </r>
    <r>
      <rPr>
        <sz val="12"/>
        <color indexed="8"/>
        <rFont val="Calibri"/>
        <family val="2"/>
        <charset val="238"/>
      </rPr>
      <t>Rýmařovská 34/1, 793 42 Rýmařov</t>
    </r>
  </si>
  <si>
    <t>https://ddjanovice.cz/pampeliska/</t>
  </si>
  <si>
    <r>
      <t xml:space="preserve">Dětský domov a Školní jídelna, Přerov, Sušilova 25
</t>
    </r>
    <r>
      <rPr>
        <sz val="12"/>
        <color indexed="8"/>
        <rFont val="Calibri"/>
        <family val="2"/>
        <charset val="238"/>
      </rPr>
      <t>Sušilova 2392/25, 750 02 Přerov</t>
    </r>
  </si>
  <si>
    <r>
      <t xml:space="preserve">Dětský domov Strážnice, příspěvková organizace                          
</t>
    </r>
    <r>
      <rPr>
        <sz val="12"/>
        <color indexed="8"/>
        <rFont val="Calibri"/>
        <family val="2"/>
        <charset val="238"/>
      </rPr>
      <t>ul. Boženy Hrejsové 1255, 696 62 Strážnice</t>
    </r>
  </si>
  <si>
    <r>
      <t xml:space="preserve">Dětský domov a Školní jídelna, Frýdek-Místek, příspěvková organizace                
</t>
    </r>
    <r>
      <rPr>
        <sz val="12"/>
        <color indexed="8"/>
        <rFont val="Calibri"/>
        <family val="2"/>
        <charset val="238"/>
      </rPr>
      <t>Na Hrázi 2126, 738 01 Frýdek-Místek</t>
    </r>
  </si>
  <si>
    <r>
      <t xml:space="preserve">Dětský domov se školou, základní škola a školní jídelna, Bystřice pod Hostýnem, Havlíčkova 547  
</t>
    </r>
    <r>
      <rPr>
        <sz val="12"/>
        <color indexed="8"/>
        <rFont val="Calibri"/>
        <family val="2"/>
        <charset val="238"/>
      </rPr>
      <t>Havlíčkova 547, 768 61 Bystřice pod Hostýnem</t>
    </r>
  </si>
  <si>
    <r>
      <t xml:space="preserve">Dětský domov se školou, středisko výchovné péče, základní škola a školní jídelna Dobřichovice
</t>
    </r>
    <r>
      <rPr>
        <sz val="12"/>
        <color indexed="8"/>
        <rFont val="Calibri"/>
        <family val="2"/>
        <charset val="238"/>
      </rPr>
      <t>sídlo: Pražská 151, 252 29 Dobřichovice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pracoviště: </t>
    </r>
    <r>
      <rPr>
        <b/>
        <sz val="12"/>
        <color indexed="8"/>
        <rFont val="Calibri"/>
        <family val="2"/>
        <charset val="238"/>
      </rPr>
      <t xml:space="preserve">Dětský domov se školou Slaný                      
</t>
    </r>
    <r>
      <rPr>
        <sz val="12"/>
        <color indexed="8"/>
        <rFont val="Calibri"/>
        <family val="2"/>
        <charset val="238"/>
      </rPr>
      <t>Tomanova 1361, 274 01 Slaný</t>
    </r>
  </si>
  <si>
    <r>
      <t xml:space="preserve">Dětský domov Uherské Hradiště                 
</t>
    </r>
    <r>
      <rPr>
        <sz val="12"/>
        <color indexed="8"/>
        <rFont val="Calibri"/>
        <family val="2"/>
        <charset val="238"/>
      </rPr>
      <t>Jiřího z Poděbrad 313, 686 01 Uherské Hradiště</t>
    </r>
  </si>
  <si>
    <r>
      <t xml:space="preserve">Dětský domov a Základní škola Vizovice 
</t>
    </r>
    <r>
      <rPr>
        <sz val="12"/>
        <color indexed="8"/>
        <rFont val="Calibri"/>
        <family val="2"/>
        <charset val="238"/>
      </rPr>
      <t>3. května 528, 763 12 Vizovice</t>
    </r>
    <r>
      <rPr>
        <b/>
        <sz val="12"/>
        <color indexed="8"/>
        <rFont val="Calibri"/>
        <family val="2"/>
        <charset val="238"/>
      </rPr>
      <t xml:space="preserve">  </t>
    </r>
  </si>
  <si>
    <r>
      <t xml:space="preserve">Jesle sídliště Svobody v Prostějově, příspěvková organizace       
</t>
    </r>
    <r>
      <rPr>
        <sz val="12"/>
        <color indexed="8"/>
        <rFont val="Calibri"/>
        <family val="2"/>
        <charset val="238"/>
      </rPr>
      <t>Sídliště Svobody  3577/78, 796 01 Prostějov</t>
    </r>
    <r>
      <rPr>
        <b/>
        <sz val="12"/>
        <color indexed="8"/>
        <rFont val="Calibri"/>
        <family val="2"/>
        <charset val="238"/>
      </rPr>
      <t xml:space="preserve">    </t>
    </r>
  </si>
  <si>
    <r>
      <t>Jesle Kulíšek z.s.</t>
    </r>
    <r>
      <rPr>
        <sz val="12"/>
        <color indexed="8"/>
        <rFont val="Calibri"/>
        <family val="2"/>
        <charset val="238"/>
      </rPr>
      <t xml:space="preserve">                                             
Nová Ves 481, 739 11 Frýdlant nad Ostravicí</t>
    </r>
  </si>
  <si>
    <r>
      <t xml:space="preserve">Křesťanská mateřská škola, Za Radnicí 1823, Staré Město. okres Uherské Hradiště, příspěvková organizace
</t>
    </r>
    <r>
      <rPr>
        <sz val="12"/>
        <color indexed="8"/>
        <rFont val="Calibri"/>
        <family val="2"/>
        <charset val="238"/>
      </rPr>
      <t>Za Radnicí 1823, 686 03 Staré Město</t>
    </r>
  </si>
  <si>
    <r>
      <t xml:space="preserve">Mateřská škola DUHA, Na Potoku 369, Zubří, okres Vsetín                                           
</t>
    </r>
    <r>
      <rPr>
        <sz val="12"/>
        <color indexed="8"/>
        <rFont val="Calibri"/>
        <family val="2"/>
        <charset val="238"/>
      </rPr>
      <t>Na potoku 369, 756 54 Zubří</t>
    </r>
  </si>
  <si>
    <r>
      <t xml:space="preserve">Mateřská škola Fryšták,okres Zlín, příspěvková organizace                         
</t>
    </r>
    <r>
      <rPr>
        <sz val="12"/>
        <color indexed="8"/>
        <rFont val="Calibri"/>
        <family val="2"/>
        <charset val="238"/>
      </rPr>
      <t>Komenského 344, 763 16 Fryšták</t>
    </r>
  </si>
  <si>
    <r>
      <t xml:space="preserve">Mateřská škola, Holešov, Grohova 1392, okres Kroměříž
</t>
    </r>
    <r>
      <rPr>
        <sz val="12"/>
        <color indexed="8"/>
        <rFont val="Calibri"/>
        <family val="2"/>
        <charset val="238"/>
      </rPr>
      <t>Grohova 1392, 769 01 Holešov</t>
    </r>
    <r>
      <rPr>
        <b/>
        <sz val="12"/>
        <color indexed="8"/>
        <rFont val="Calibri"/>
        <family val="2"/>
        <charset val="238"/>
      </rPr>
      <t xml:space="preserve">
Pracoviště Dobrotice                   
</t>
    </r>
    <r>
      <rPr>
        <sz val="12"/>
        <color indexed="8"/>
        <rFont val="Calibri"/>
        <family val="2"/>
        <charset val="238"/>
      </rPr>
      <t>Dobrotice 96, 769 01 Holešov</t>
    </r>
  </si>
  <si>
    <r>
      <t xml:space="preserve">Mateřská škola Hodějice, okres Vyškov, příspěvková organizace                     
</t>
    </r>
    <r>
      <rPr>
        <sz val="12"/>
        <color indexed="8"/>
        <rFont val="Calibri"/>
        <family val="2"/>
        <charset val="238"/>
      </rPr>
      <t>Hodějice 235, 684 01 Slavkov u Brna</t>
    </r>
  </si>
  <si>
    <r>
      <t xml:space="preserve">Mateřská škola Hluk, okres Uherské Hradiště, příspěvková organizace                          
</t>
    </r>
    <r>
      <rPr>
        <sz val="12"/>
        <color indexed="8"/>
        <rFont val="Calibri"/>
        <family val="2"/>
        <charset val="238"/>
      </rPr>
      <t xml:space="preserve">Družstevní II 142, 687 25 Hluk </t>
    </r>
  </si>
  <si>
    <r>
      <t xml:space="preserve">Mateřská škola Jasenná, okres Zlín, příspěvková organizace
</t>
    </r>
    <r>
      <rPr>
        <sz val="12"/>
        <color indexed="8"/>
        <rFont val="Calibri"/>
        <family val="2"/>
        <charset val="238"/>
      </rPr>
      <t>Jasenná 255, 763 13</t>
    </r>
  </si>
  <si>
    <r>
      <t xml:space="preserve">Mateřská škola Klubíčko Tlumačov, s.r.o. 
</t>
    </r>
    <r>
      <rPr>
        <sz val="12"/>
        <color indexed="8"/>
        <rFont val="Calibri"/>
        <family val="2"/>
        <charset val="238"/>
      </rPr>
      <t>U Trojice 336, 763 62 Tlumačov</t>
    </r>
  </si>
  <si>
    <r>
      <t xml:space="preserve">Mateřská škola Lanžhot, příspěvková organizace                                    </t>
    </r>
    <r>
      <rPr>
        <sz val="12"/>
        <color indexed="8"/>
        <rFont val="Calibri"/>
        <family val="2"/>
        <charset val="238"/>
      </rPr>
      <t>Komenského 202/2, 691 51 Lanžhot</t>
    </r>
  </si>
  <si>
    <t>https://mslanzhot.cz/</t>
  </si>
  <si>
    <r>
      <t xml:space="preserve">Mateřská škola Lípa, okres Zlín, příspěvková organizace
</t>
    </r>
    <r>
      <rPr>
        <sz val="12"/>
        <color indexed="8"/>
        <rFont val="Calibri"/>
        <family val="2"/>
        <charset val="238"/>
      </rPr>
      <t>Lípa 118, 763 11 Lípa</t>
    </r>
  </si>
  <si>
    <r>
      <t xml:space="preserve">Mateřská škola Ludslavice, okres Kroměříž
</t>
    </r>
    <r>
      <rPr>
        <sz val="12"/>
        <color indexed="8"/>
        <rFont val="Calibri"/>
        <family val="2"/>
        <charset val="238"/>
      </rPr>
      <t>Ludslavice 138, 768 52 Míškovice u Holešova</t>
    </r>
  </si>
  <si>
    <r>
      <t xml:space="preserve">Mateřská škola Machová, okres Zlín, příspěvková organizace
</t>
    </r>
    <r>
      <rPr>
        <sz val="12"/>
        <color indexed="8"/>
        <rFont val="Calibri"/>
        <family val="2"/>
        <charset val="238"/>
      </rPr>
      <t>Machová 68, 763 01 Mysločovice</t>
    </r>
  </si>
  <si>
    <r>
      <t xml:space="preserve">Mateřská škola Návojná, okres Zlín, příspěvková organizace                                     
</t>
    </r>
    <r>
      <rPr>
        <sz val="12"/>
        <color indexed="8"/>
        <rFont val="Calibri"/>
        <family val="2"/>
        <charset val="238"/>
      </rPr>
      <t>Návojná 157, 763 32 Návojná</t>
    </r>
  </si>
  <si>
    <r>
      <t xml:space="preserve">Mateřská škola Ostrava, Repinova 19, příspěvková organizace           
</t>
    </r>
    <r>
      <rPr>
        <sz val="12"/>
        <color indexed="8"/>
        <rFont val="Calibri"/>
        <family val="2"/>
        <charset val="238"/>
      </rPr>
      <t>Repinova  19/3043</t>
    </r>
  </si>
  <si>
    <r>
      <t xml:space="preserve">Mateřská škola Ostrožská Nová Ves, okres Uherské Hradiště příspěvková organizace          
</t>
    </r>
    <r>
      <rPr>
        <sz val="12"/>
        <color indexed="8"/>
        <rFont val="Calibri"/>
        <family val="2"/>
        <charset val="238"/>
      </rPr>
      <t>Školní 833, 687 22 Ostrožská Nová Ves</t>
    </r>
  </si>
  <si>
    <r>
      <t xml:space="preserve">Firemní školka Oskárek                           </t>
    </r>
    <r>
      <rPr>
        <sz val="12"/>
        <color indexed="8"/>
        <rFont val="Calibri"/>
        <family val="2"/>
        <charset val="238"/>
      </rPr>
      <t xml:space="preserve">  
Nádražní 1908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765 02 Otrokovice
(LAPP Czech Republic s.r.o.)</t>
    </r>
  </si>
  <si>
    <r>
      <t xml:space="preserve">Mateřská škola Otrokovice, příspěvková organizace                
</t>
    </r>
    <r>
      <rPr>
        <sz val="12"/>
        <color indexed="8"/>
        <rFont val="Calibri"/>
        <family val="2"/>
        <charset val="238"/>
      </rPr>
      <t>Jana Žižky 1356, 765 02 Otrokovice</t>
    </r>
  </si>
  <si>
    <r>
      <t xml:space="preserve">Mateřská škola, Rastislavova 1800, Staré Město. okres Uherské Hradiště, příspěvková organizace                           </t>
    </r>
    <r>
      <rPr>
        <sz val="12"/>
        <color indexed="8"/>
        <rFont val="Calibri"/>
        <family val="2"/>
        <charset val="238"/>
      </rPr>
      <t>Rastislavova 188, 686 03 Staré Město</t>
    </r>
  </si>
  <si>
    <r>
      <t xml:space="preserve">Mateřská škola SEVERÁČEK, Zábřeh, Severovýchod 483/25                             
</t>
    </r>
    <r>
      <rPr>
        <sz val="12"/>
        <color indexed="8"/>
        <rFont val="Calibri"/>
        <family val="2"/>
        <charset val="238"/>
      </rPr>
      <t>Severovýchod 485/25, 789 01 Zábřeh</t>
    </r>
  </si>
  <si>
    <t>https://ms-skastice.webnode.cz/</t>
  </si>
  <si>
    <r>
      <t xml:space="preserve">Mateřská škola Skaštice, okres Kroměříž                            
</t>
    </r>
    <r>
      <rPr>
        <sz val="12"/>
        <color indexed="8"/>
        <rFont val="Calibri"/>
        <family val="2"/>
        <charset val="238"/>
      </rPr>
      <t>Skaštice 32, 767 01 Kroměříž</t>
    </r>
  </si>
  <si>
    <r>
      <t xml:space="preserve">Mateřská škola Sluníčko, Tišnov, příspěvková organizace                                 
</t>
    </r>
    <r>
      <rPr>
        <sz val="12"/>
        <color indexed="8"/>
        <rFont val="Calibri"/>
        <family val="2"/>
        <charset val="238"/>
      </rPr>
      <t>Na Rybníčku 1700, 666 01 Tišnov</t>
    </r>
  </si>
  <si>
    <r>
      <t>Mateřská škola Nádražní 7, Šternberk, příspěvková organizace</t>
    </r>
    <r>
      <rPr>
        <sz val="12"/>
        <color indexed="8"/>
        <rFont val="Calibri"/>
        <family val="2"/>
        <charset val="238"/>
      </rPr>
      <t xml:space="preserve">
Nádražní 7, 785 01 Šternberk</t>
    </r>
  </si>
  <si>
    <r>
      <t xml:space="preserve">Mateřská škola, Uherský Brod - Těšov, Školní 130, okres Uherské Hradiště
</t>
    </r>
    <r>
      <rPr>
        <sz val="12"/>
        <color indexed="8"/>
        <rFont val="Calibri"/>
        <family val="2"/>
        <charset val="238"/>
      </rPr>
      <t>Školní 130, 688 01 Uherský Brod - Těšov</t>
    </r>
  </si>
  <si>
    <r>
      <t xml:space="preserve">Mateřská škola Veselá školka Šumperk, Prievidzská 1, příspěvková organizace                         
</t>
    </r>
    <r>
      <rPr>
        <sz val="12"/>
        <color indexed="8"/>
        <rFont val="Calibri"/>
        <family val="2"/>
        <charset val="238"/>
      </rPr>
      <t>Prievidzská 1, 737 01 Šumperk</t>
    </r>
  </si>
  <si>
    <r>
      <t xml:space="preserve">Mateřská škola Vsetín, Ohrada 1879, příspěvková organizace  
</t>
    </r>
    <r>
      <rPr>
        <sz val="12"/>
        <color indexed="8"/>
        <rFont val="Calibri"/>
        <family val="2"/>
        <charset val="238"/>
      </rPr>
      <t>Ohrada 1879, 755 01 Vsetín</t>
    </r>
  </si>
  <si>
    <r>
      <t xml:space="preserve">Mateřská škola Vsetín, Trávníky 1218   
</t>
    </r>
    <r>
      <rPr>
        <sz val="12"/>
        <color indexed="8"/>
        <rFont val="Calibri"/>
        <family val="2"/>
        <charset val="238"/>
      </rPr>
      <t>Trávníky 1218, 755 01 Vsetín</t>
    </r>
  </si>
  <si>
    <r>
      <t xml:space="preserve">Mateřská škola Dědická, Vyškov, příspěvková organizace     
</t>
    </r>
    <r>
      <rPr>
        <sz val="12"/>
        <color indexed="8"/>
        <rFont val="Calibri"/>
        <family val="2"/>
        <charset val="238"/>
      </rPr>
      <t>Dědická 555/64, 682 01 Vyškov</t>
    </r>
  </si>
  <si>
    <r>
      <t xml:space="preserve">Mateřská škola Zlín, Budovatelská 4819, příspěvková organizace                  
</t>
    </r>
    <r>
      <rPr>
        <sz val="12"/>
        <color indexed="8"/>
        <rFont val="Calibri"/>
        <family val="2"/>
        <charset val="238"/>
      </rPr>
      <t>Budovatelská 4819, 760 05 Zlín</t>
    </r>
  </si>
  <si>
    <r>
      <t xml:space="preserve">Mateřská škola Zlín, Budovatelská 4819, příspěvková organizac
</t>
    </r>
    <r>
      <rPr>
        <sz val="12"/>
        <color indexed="8"/>
        <rFont val="Calibri"/>
        <family val="2"/>
        <charset val="238"/>
      </rPr>
      <t>Budovatelská 4819, 760 05 Zlín</t>
    </r>
  </si>
  <si>
    <t>https://www.mskuty.cz/</t>
  </si>
  <si>
    <r>
      <t xml:space="preserve">Mateřská škola Zlín, tř. Svobody 835, příspěvková organizace                                     
</t>
    </r>
    <r>
      <rPr>
        <sz val="12"/>
        <color indexed="8"/>
        <rFont val="Calibri"/>
        <family val="2"/>
        <charset val="238"/>
      </rPr>
      <t>Třída Svobody 835, 763 02 Zlín - Malenovice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Odloučené pracoviště: </t>
    </r>
    <r>
      <rPr>
        <b/>
        <sz val="12"/>
        <color indexed="8"/>
        <rFont val="Calibri"/>
        <family val="2"/>
        <charset val="238"/>
      </rPr>
      <t>Na Vyhlídce 1016, 760 01 Zlín</t>
    </r>
  </si>
  <si>
    <r>
      <rPr>
        <b/>
        <sz val="12"/>
        <color indexed="8"/>
        <rFont val="Calibri"/>
        <family val="2"/>
        <charset val="238"/>
      </rPr>
      <t>Mateřská škola Zlín, U Dřevnice 206, příspěvková organizace</t>
    </r>
    <r>
      <rPr>
        <sz val="12"/>
        <color indexed="8"/>
        <rFont val="Calibri"/>
        <family val="2"/>
        <charset val="238"/>
      </rPr>
      <t xml:space="preserve">                          
U Dřevnice 206, 763 02 Zlín-Louky</t>
    </r>
  </si>
  <si>
    <r>
      <rPr>
        <b/>
        <sz val="12"/>
        <color indexed="8"/>
        <rFont val="Calibri"/>
        <family val="2"/>
        <charset val="238"/>
      </rPr>
      <t>Univerzitní mateřská škola Qočna</t>
    </r>
    <r>
      <rPr>
        <sz val="12"/>
        <color indexed="8"/>
        <rFont val="Calibri"/>
        <family val="2"/>
        <charset val="238"/>
      </rPr>
      <t xml:space="preserve">
nám. T. G. Masaryka 3050, 760 01 Zlín</t>
    </r>
  </si>
  <si>
    <r>
      <t xml:space="preserve">Základní škola Březí, okres Břeclav, příspěvková organizace
</t>
    </r>
    <r>
      <rPr>
        <sz val="12"/>
        <rFont val="Calibri"/>
        <family val="2"/>
        <charset val="238"/>
      </rPr>
      <t>Školní 194, 691 81 Březí</t>
    </r>
  </si>
  <si>
    <r>
      <t xml:space="preserve">Základní škola a mateřská škola Brno, Kotlářská 4, příspěvková organizace     
</t>
    </r>
    <r>
      <rPr>
        <sz val="12"/>
        <rFont val="Calibri"/>
        <family val="2"/>
        <charset val="238"/>
      </rPr>
      <t>Kotlářská 4, 602 00 Brno</t>
    </r>
  </si>
  <si>
    <r>
      <t xml:space="preserve">Základní škola a Mateřská škola Bystřice pod Lopeníkem, příspěvková organizace                                            
</t>
    </r>
    <r>
      <rPr>
        <sz val="12"/>
        <color indexed="8"/>
        <rFont val="Calibri"/>
        <family val="2"/>
        <charset val="238"/>
      </rPr>
      <t>Bystřice pod Lopeníkem 173, 687 55</t>
    </r>
  </si>
  <si>
    <r>
      <t xml:space="preserve">Academic School, Mateřská škola a základní škola, s.r.o.                                </t>
    </r>
    <r>
      <rPr>
        <sz val="12"/>
        <color indexed="8"/>
        <rFont val="Calibri"/>
        <family val="2"/>
        <charset val="238"/>
      </rPr>
      <t>Studentské náměstí 1531, 686 01 Uherské Hradiště</t>
    </r>
  </si>
  <si>
    <r>
      <t xml:space="preserve">Základní škola a Mateřská škola Horní Moštěnice, příspěvková organizace                         
</t>
    </r>
    <r>
      <rPr>
        <sz val="12"/>
        <color indexed="8"/>
        <rFont val="Calibri"/>
        <family val="2"/>
        <charset val="238"/>
      </rPr>
      <t>Pod Vinohrady 232/30, 751 17 Horní Moštěnice</t>
    </r>
  </si>
  <si>
    <r>
      <rPr>
        <b/>
        <sz val="12"/>
        <color indexed="8"/>
        <rFont val="Calibri"/>
        <family val="2"/>
        <charset val="238"/>
      </rPr>
      <t xml:space="preserve">Základní škola a Mateřská škola Kašava, okres Zlín, příspěvková organizace    </t>
    </r>
    <r>
      <rPr>
        <sz val="12"/>
        <color indexed="8"/>
        <rFont val="Calibri"/>
        <family val="2"/>
        <charset val="238"/>
      </rPr>
      <t xml:space="preserve">                                                Kašava 193. 763 19</t>
    </r>
  </si>
  <si>
    <r>
      <t xml:space="preserve">Základní škola a Mateřská škola Kyjov - Bohuslavice, příspěvková organizace města Kyjova                                     </t>
    </r>
    <r>
      <rPr>
        <sz val="12"/>
        <color indexed="8"/>
        <rFont val="Calibri"/>
        <family val="2"/>
        <charset val="238"/>
      </rPr>
      <t xml:space="preserve">               Bohuslavice 4177, 696 55 Kyjov</t>
    </r>
  </si>
  <si>
    <r>
      <t xml:space="preserve">Základní škola a Mateřská škola Motýlek, Kopřivnice, Smetanova 1122, příspěvková organizace                     
</t>
    </r>
    <r>
      <rPr>
        <sz val="12"/>
        <color indexed="8"/>
        <rFont val="Calibri"/>
        <family val="2"/>
        <charset val="238"/>
      </rPr>
      <t>Smetanova 1122/1, 742 21 Kopřivnice</t>
    </r>
  </si>
  <si>
    <t>http://www.zspraksice.cz/</t>
  </si>
  <si>
    <r>
      <t xml:space="preserve">Základní škola a Mateřská škola Prakšice, příspěvková organizace 
</t>
    </r>
    <r>
      <rPr>
        <sz val="12"/>
        <color indexed="8"/>
        <rFont val="Calibri"/>
        <family val="2"/>
        <charset val="238"/>
      </rPr>
      <t>Prakšice 100, 687 56 Prakšice</t>
    </r>
  </si>
  <si>
    <r>
      <t xml:space="preserve">Základní škola a Mateřská škola, Uherské Hradiště-Jarošov, Pivovarská 200, příspěvková organizace                           
</t>
    </r>
    <r>
      <rPr>
        <sz val="12"/>
        <color indexed="8"/>
        <rFont val="Calibri"/>
        <family val="2"/>
        <charset val="238"/>
      </rPr>
      <t>Pivovarská 200, 686 01 Uherské Hradiště - Jarošov</t>
    </r>
    <r>
      <rPr>
        <b/>
        <sz val="12"/>
        <color indexed="8"/>
        <rFont val="Calibri"/>
        <family val="2"/>
        <charset val="238"/>
      </rPr>
      <t xml:space="preserve">                                    </t>
    </r>
  </si>
  <si>
    <r>
      <t xml:space="preserve">Základní škola a Mateřská škola Všemina, okres Zlín, příspěvková organizace
</t>
    </r>
    <r>
      <rPr>
        <sz val="12"/>
        <color indexed="8"/>
        <rFont val="Calibri"/>
        <family val="2"/>
        <charset val="238"/>
      </rPr>
      <t>Všemina 80, 763 15 Slušovice</t>
    </r>
  </si>
  <si>
    <r>
      <t xml:space="preserve">Základní škola a Mateřská škola Troubky        </t>
    </r>
    <r>
      <rPr>
        <sz val="12"/>
        <color indexed="8"/>
        <rFont val="Calibri"/>
        <family val="2"/>
        <charset val="238"/>
      </rPr>
      <t xml:space="preserve">     
Dědina 36/10, 751 02 Troubky</t>
    </r>
  </si>
  <si>
    <r>
      <t xml:space="preserve">Základní škola a Mateřská škola Vlkoš, příspěvková organizace      
</t>
    </r>
    <r>
      <rPr>
        <sz val="12"/>
        <color indexed="8"/>
        <rFont val="Calibri"/>
        <family val="2"/>
        <charset val="238"/>
      </rPr>
      <t>Náves 43/7, 751 19 Vlkoš</t>
    </r>
  </si>
  <si>
    <r>
      <t xml:space="preserve">Základní škola a Mateřská škola Žlutava, okres Zlín, příspěvková organizace                                </t>
    </r>
    <r>
      <rPr>
        <sz val="12"/>
        <color indexed="8"/>
        <rFont val="Calibri"/>
        <family val="2"/>
        <charset val="238"/>
      </rPr>
      <t xml:space="preserve">   
Žlutava 123, Napajedla, PSČ 763 61</t>
    </r>
  </si>
  <si>
    <r>
      <t xml:space="preserve">Houndsfield Primary school 
speech and language unit 
</t>
    </r>
    <r>
      <rPr>
        <sz val="12"/>
        <color indexed="8"/>
        <rFont val="Calibri"/>
        <family val="2"/>
        <charset val="238"/>
      </rPr>
      <t>Ripon Road, Edmonton, London N97RE</t>
    </r>
  </si>
  <si>
    <r>
      <t xml:space="preserve">Základní škola Bratrství Čechů a Slováků,Bystřice pod Hostýnem,Pod Zábřehem 1100,okres Kroměříž,příspěvková organizace                  
</t>
    </r>
    <r>
      <rPr>
        <sz val="12"/>
        <rFont val="Calibri"/>
        <family val="2"/>
        <charset val="238"/>
      </rPr>
      <t>Bystřice pod Hostýnem, Pod Zábřehem 1100</t>
    </r>
  </si>
  <si>
    <r>
      <rPr>
        <b/>
        <sz val="12"/>
        <color theme="1"/>
        <rFont val="Calibri"/>
        <family val="2"/>
        <charset val="238"/>
        <scheme val="minor"/>
      </rPr>
      <t>Mateřská škola, základní škola a praktická škola Brno, Štolcova,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
</t>
    </r>
    <r>
      <rPr>
        <sz val="12"/>
        <color indexed="8"/>
        <rFont val="Calibri"/>
        <family val="2"/>
        <charset val="238"/>
      </rPr>
      <t>Štolcova 16, 618 00 Brno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</si>
  <si>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Emila Zátopka Zlín, Univerzitní 2701, příspěvková organizace
</t>
    </r>
    <r>
      <rPr>
        <sz val="12"/>
        <color theme="1"/>
        <rFont val="Calibri"/>
        <family val="2"/>
        <charset val="238"/>
        <scheme val="minor"/>
      </rPr>
      <t>Univerzitní 2701, 760 01 Zlín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</si>
  <si>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T.G. Masaryka, Bystřice pod Hostýnem, Nádražní 56, okres Kroměříž, příspěvková organizace
</t>
    </r>
    <r>
      <rPr>
        <sz val="12"/>
        <color theme="1"/>
        <rFont val="Calibri"/>
        <family val="2"/>
        <charset val="238"/>
        <scheme val="minor"/>
      </rPr>
      <t xml:space="preserve">Nádražní 56, 768 61 Bystřice pod Hostýnem                </t>
    </r>
  </si>
  <si>
    <r>
      <rPr>
        <b/>
        <sz val="12"/>
        <color theme="1"/>
        <rFont val="Calibri"/>
        <family val="2"/>
        <charset val="238"/>
        <scheme val="minor"/>
      </rPr>
      <t>Zakladní škola Horní Lideč, okres Vsetín</t>
    </r>
    <r>
      <rPr>
        <sz val="12"/>
        <color theme="1"/>
        <rFont val="Calibri"/>
        <family val="2"/>
        <charset val="238"/>
        <scheme val="minor"/>
      </rPr>
      <t xml:space="preserve">                          
</t>
    </r>
    <r>
      <rPr>
        <sz val="12"/>
        <color indexed="8"/>
        <rFont val="Calibri"/>
        <family val="2"/>
        <charset val="238"/>
      </rPr>
      <t>Horní Lideč 200, 756 12 Horní Lideč</t>
    </r>
  </si>
  <si>
    <r>
      <rPr>
        <b/>
        <sz val="12"/>
        <color theme="1"/>
        <rFont val="Calibri"/>
        <family val="2"/>
        <charset val="238"/>
        <scheme val="minor"/>
      </rPr>
      <t>Základní škola Luhačovice,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     
</t>
    </r>
    <r>
      <rPr>
        <sz val="12"/>
        <color indexed="8"/>
        <rFont val="Calibri"/>
        <family val="2"/>
        <charset val="238"/>
      </rPr>
      <t>Školní 666, 763 26 Luhačovice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</si>
  <si>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škola, Koryčany, okres Kroměříž  </t>
    </r>
    <r>
      <rPr>
        <sz val="12"/>
        <color theme="1"/>
        <rFont val="Calibri"/>
        <family val="2"/>
        <charset val="238"/>
        <scheme val="minor"/>
      </rPr>
      <t xml:space="preserve">                       
</t>
    </r>
    <r>
      <rPr>
        <sz val="12"/>
        <color indexed="8"/>
        <rFont val="Calibri"/>
        <family val="2"/>
        <charset val="238"/>
      </rPr>
      <t>Masarykova 161, 768 05 Koryčany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</si>
  <si>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Slovan, Kroměříž, příspěvková organizace </t>
    </r>
    <r>
      <rPr>
        <sz val="12"/>
        <color theme="1"/>
        <rFont val="Calibri"/>
        <family val="2"/>
        <charset val="238"/>
        <scheme val="minor"/>
      </rPr>
      <t xml:space="preserve">           
</t>
    </r>
    <r>
      <rPr>
        <sz val="12"/>
        <color indexed="8"/>
        <rFont val="Calibri"/>
        <family val="2"/>
        <charset val="238"/>
      </rPr>
      <t>Zeyerova 3354, 767 01 Kroměříž</t>
    </r>
  </si>
  <si>
    <t>http://www.1zsspk.cz/</t>
  </si>
  <si>
    <t>https://zstenis.eu/</t>
  </si>
  <si>
    <r>
      <rPr>
        <b/>
        <sz val="12"/>
        <color theme="1"/>
        <rFont val="Calibri"/>
        <family val="2"/>
        <charset val="238"/>
        <scheme val="minor"/>
      </rPr>
      <t>Základní škola Valašské Klobouky
školní družina</t>
    </r>
    <r>
      <rPr>
        <sz val="12"/>
        <color theme="1"/>
        <rFont val="Calibri"/>
        <family val="2"/>
        <charset val="238"/>
        <scheme val="minor"/>
      </rPr>
      <t xml:space="preserve"> 
Školní 856, 766 01 Valašské Klobouky</t>
    </r>
  </si>
  <si>
    <r>
      <rPr>
        <b/>
        <sz val="12"/>
        <color theme="1"/>
        <rFont val="Calibri"/>
        <family val="2"/>
        <charset val="238"/>
        <scheme val="minor"/>
      </rPr>
      <t>ZÁKLADNÍ ŠKOLA VLACHOVICE, okres Zlín, příspěvková organizace</t>
    </r>
    <r>
      <rPr>
        <sz val="12"/>
        <color theme="1"/>
        <rFont val="Calibri"/>
        <family val="2"/>
        <charset val="238"/>
        <scheme val="minor"/>
      </rPr>
      <t xml:space="preserve">       
</t>
    </r>
    <r>
      <rPr>
        <sz val="12"/>
        <color indexed="8"/>
        <rFont val="Calibri"/>
        <family val="2"/>
        <charset val="238"/>
      </rPr>
      <t>Vlachovice 246, 763 24 Vlachovice</t>
    </r>
  </si>
  <si>
    <r>
      <rPr>
        <b/>
        <sz val="12"/>
        <color indexed="8"/>
        <rFont val="Calibri"/>
        <family val="2"/>
        <charset val="238"/>
      </rPr>
      <t>Základní škola Slezská Ostrava, Pěší 1, příspěvková organizace</t>
    </r>
    <r>
      <rPr>
        <sz val="12"/>
        <color theme="1"/>
        <rFont val="Calibri"/>
        <family val="2"/>
        <charset val="238"/>
        <scheme val="minor"/>
      </rPr>
      <t xml:space="preserve">
Pěší 66/1, Muglinov, 712 00 Ostrava</t>
    </r>
  </si>
  <si>
    <r>
      <rPr>
        <b/>
        <sz val="12"/>
        <color indexed="8"/>
        <rFont val="Calibri"/>
        <family val="2"/>
        <charset val="238"/>
      </rPr>
      <t>Základní škola Vsetín, Sychrov 97</t>
    </r>
    <r>
      <rPr>
        <sz val="12"/>
        <color indexed="8"/>
        <rFont val="Calibri"/>
        <family val="2"/>
        <charset val="238"/>
      </rPr>
      <t xml:space="preserve">                      
MUDr. Františka Sovy 97, 755 01 Vsetín</t>
    </r>
  </si>
  <si>
    <r>
      <rPr>
        <b/>
        <sz val="12"/>
        <color indexed="8"/>
        <rFont val="Calibri"/>
        <family val="2"/>
        <charset val="238"/>
      </rPr>
      <t xml:space="preserve">Základní škola Zborovice, okres Kroměříž, příspěvková organizace
</t>
    </r>
    <r>
      <rPr>
        <sz val="12"/>
        <color indexed="8"/>
        <rFont val="Calibri"/>
        <family val="2"/>
        <charset val="238"/>
      </rPr>
      <t>Sokolská 211, 768 32 Zborovice</t>
    </r>
  </si>
  <si>
    <r>
      <rPr>
        <b/>
        <sz val="12"/>
        <color indexed="8"/>
        <rFont val="Calibri"/>
        <family val="2"/>
        <charset val="238"/>
      </rPr>
      <t xml:space="preserve">Základní škola Zlín, Mostní
</t>
    </r>
    <r>
      <rPr>
        <sz val="12"/>
        <color indexed="8"/>
        <rFont val="Calibri"/>
        <family val="2"/>
        <charset val="238"/>
      </rPr>
      <t>Mostní 2397, 760 01 Zlín</t>
    </r>
  </si>
  <si>
    <r>
      <rPr>
        <b/>
        <sz val="12"/>
        <color theme="1"/>
        <rFont val="Calibri"/>
        <family val="2"/>
        <charset val="238"/>
        <scheme val="minor"/>
      </rPr>
      <t>MUDr. Luboš Oliva</t>
    </r>
    <r>
      <rPr>
        <sz val="12"/>
        <color theme="1"/>
        <rFont val="Calibri"/>
        <family val="2"/>
        <charset val="238"/>
        <scheme val="minor"/>
      </rPr>
      <t xml:space="preserve">
Pekařská 75, 691 44 Lednice</t>
    </r>
  </si>
  <si>
    <t>http://www.mudrlubosoliva.cz/</t>
  </si>
  <si>
    <t>MUDr. Oliva</t>
  </si>
  <si>
    <r>
      <rPr>
        <b/>
        <sz val="12"/>
        <color theme="1"/>
        <rFont val="Calibri"/>
        <family val="2"/>
        <charset val="238"/>
        <scheme val="minor"/>
      </rPr>
      <t>MUDr. Miroslav Ondruš</t>
    </r>
    <r>
      <rPr>
        <sz val="12"/>
        <color theme="1"/>
        <rFont val="Calibri"/>
        <family val="2"/>
        <charset val="238"/>
        <scheme val="minor"/>
      </rPr>
      <t xml:space="preserve">
Lipová 206, 696 17 Dolní Bojanovice</t>
    </r>
  </si>
  <si>
    <t>MUDr. Ondruš</t>
  </si>
  <si>
    <t>http://www.mudrpagacova.cz/</t>
  </si>
  <si>
    <t>MUDr. Pagáčová</t>
  </si>
  <si>
    <r>
      <rPr>
        <b/>
        <sz val="12"/>
        <color theme="1"/>
        <rFont val="Calibri"/>
        <family val="2"/>
        <charset val="238"/>
        <scheme val="minor"/>
      </rPr>
      <t>MUDr. Ludmila Pavlicová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
Mlýnská 432, 768 61 Bystřice pod Hostýnem</t>
    </r>
  </si>
  <si>
    <t>https://www.zlatestranky.cz/profil/H197831</t>
  </si>
  <si>
    <t>MUDr. Pavlicová</t>
  </si>
  <si>
    <r>
      <t xml:space="preserve">MUDr. Lenka Pazderková
</t>
    </r>
    <r>
      <rPr>
        <sz val="12"/>
        <color theme="1"/>
        <rFont val="Calibri"/>
        <family val="2"/>
        <charset val="238"/>
        <scheme val="minor"/>
      </rPr>
      <t>praktický lékař pro děti a dorost
Za poštou 112, 698 01 Veselí nad Moravou</t>
    </r>
  </si>
  <si>
    <t>https://www.detskylekar-pazderkova.cz/</t>
  </si>
  <si>
    <t>MUDr. Pazderková</t>
  </si>
  <si>
    <t>https://www.ulekare.cz/lekar/mudr-marie-pazourkova-ph-d-brno-11380</t>
  </si>
  <si>
    <t>MUDr. Pazourková</t>
  </si>
  <si>
    <r>
      <rPr>
        <b/>
        <sz val="12"/>
        <color theme="1"/>
        <rFont val="Calibri"/>
        <family val="2"/>
        <charset val="238"/>
        <scheme val="minor"/>
      </rPr>
      <t>MUDr. Anna Peková, s.r.o.</t>
    </r>
    <r>
      <rPr>
        <sz val="12"/>
        <color theme="1"/>
        <rFont val="Calibri"/>
        <family val="2"/>
        <charset val="238"/>
        <scheme val="minor"/>
      </rPr>
      <t xml:space="preserve">
Školská 15, 789 01 Zábřeh
</t>
    </r>
  </si>
  <si>
    <t>https://www.annapekova.cz/</t>
  </si>
  <si>
    <t>MUDr. Peková</t>
  </si>
  <si>
    <t>https://www.zlatestranky.cz/profil/H97663</t>
  </si>
  <si>
    <t>MUDr. Pilátová</t>
  </si>
  <si>
    <r>
      <rPr>
        <b/>
        <sz val="12"/>
        <color theme="1"/>
        <rFont val="Calibri"/>
        <family val="2"/>
        <charset val="238"/>
        <scheme val="minor"/>
      </rPr>
      <t>MUDr. Radmila Pinďáková, praktická lékařka pro dospělé</t>
    </r>
    <r>
      <rPr>
        <sz val="12"/>
        <color theme="1"/>
        <rFont val="Calibri"/>
        <family val="2"/>
        <charset val="238"/>
        <scheme val="minor"/>
      </rPr>
      <t xml:space="preserve">
Komenského 10, 763 21 Slavičín</t>
    </r>
  </si>
  <si>
    <t>http://mudr-radmila-pindakova.zdravotniregistr.cz/</t>
  </si>
  <si>
    <t>MUDr. Pinďáková</t>
  </si>
  <si>
    <r>
      <rPr>
        <b/>
        <sz val="12"/>
        <color theme="1"/>
        <rFont val="Calibri"/>
        <family val="2"/>
        <charset val="238"/>
        <scheme val="minor"/>
      </rPr>
      <t>MUDr. Jan Pikolon</t>
    </r>
    <r>
      <rPr>
        <sz val="12"/>
        <color theme="1"/>
        <rFont val="Calibri"/>
        <family val="2"/>
        <charset val="238"/>
        <scheme val="minor"/>
      </rPr>
      <t xml:space="preserve">
Náves 83, 683 52 Šaratice</t>
    </r>
  </si>
  <si>
    <t>https://www.saratice.cz/zdravotni-stredisko</t>
  </si>
  <si>
    <t>MUDr. Pikolon</t>
  </si>
  <si>
    <t>https://www.zstesin.cz/</t>
  </si>
  <si>
    <t>MUDr. Piszczurová</t>
  </si>
  <si>
    <r>
      <rPr>
        <b/>
        <sz val="12"/>
        <color theme="1"/>
        <rFont val="Calibri"/>
        <family val="2"/>
        <charset val="238"/>
        <scheme val="minor"/>
      </rPr>
      <t>MUDr. Vítězslav Podivínský</t>
    </r>
    <r>
      <rPr>
        <sz val="12"/>
        <color theme="1"/>
        <rFont val="Calibri"/>
        <family val="2"/>
        <charset val="238"/>
        <scheme val="minor"/>
      </rPr>
      <t xml:space="preserve">
Kollárova 2070/22, 568 02 Svitavy</t>
    </r>
  </si>
  <si>
    <t>https://www.podivinsky.cz/</t>
  </si>
  <si>
    <t xml:space="preserve">MUDr. Podivínský </t>
  </si>
  <si>
    <r>
      <rPr>
        <b/>
        <sz val="12"/>
        <color theme="1"/>
        <rFont val="Calibri"/>
        <family val="2"/>
        <charset val="238"/>
        <scheme val="minor"/>
      </rPr>
      <t>MUDr. Stanislav Pochylý</t>
    </r>
    <r>
      <rPr>
        <sz val="12"/>
        <color theme="1"/>
        <rFont val="Calibri"/>
        <family val="2"/>
        <charset val="238"/>
        <scheme val="minor"/>
      </rPr>
      <t xml:space="preserve">
Masarykova 315, 763 26 Luhačovice</t>
    </r>
  </si>
  <si>
    <t>http://praktickylekar-luhacovice.cz</t>
  </si>
  <si>
    <t>MUDr. Pochylý</t>
  </si>
  <si>
    <r>
      <rPr>
        <b/>
        <sz val="12"/>
        <color theme="1"/>
        <rFont val="Calibri"/>
        <family val="2"/>
        <charset val="238"/>
        <scheme val="minor"/>
      </rPr>
      <t>MUDr. Hana Poljaková</t>
    </r>
    <r>
      <rPr>
        <sz val="12"/>
        <color theme="1"/>
        <rFont val="Calibri"/>
        <family val="2"/>
        <charset val="238"/>
        <scheme val="minor"/>
      </rPr>
      <t xml:space="preserve">
Tupesy 248, 687 07</t>
    </r>
  </si>
  <si>
    <t>https://tupesy.cz/sluzby/</t>
  </si>
  <si>
    <t>MUDr. Poljaková</t>
  </si>
  <si>
    <r>
      <rPr>
        <b/>
        <sz val="12"/>
        <color theme="1"/>
        <rFont val="Calibri"/>
        <family val="2"/>
        <charset val="238"/>
        <scheme val="minor"/>
      </rPr>
      <t>MUDr. Taťána Pokorná</t>
    </r>
    <r>
      <rPr>
        <sz val="12"/>
        <color theme="1"/>
        <rFont val="Calibri"/>
        <family val="2"/>
        <charset val="238"/>
        <scheme val="minor"/>
      </rPr>
      <t xml:space="preserve">
privátní stomatologická ordinace
Antonínova 4465, 760 01 Zlín</t>
    </r>
  </si>
  <si>
    <t>https://www.zubni-lekari.cz/lekar/mudr-tatana-pokorna-zlin.html</t>
  </si>
  <si>
    <t>MUDr. Pokorná</t>
  </si>
  <si>
    <r>
      <rPr>
        <b/>
        <sz val="12"/>
        <color theme="1"/>
        <rFont val="Calibri"/>
        <family val="2"/>
        <charset val="238"/>
        <scheme val="minor"/>
      </rPr>
      <t>MUDr. Dana Poláchová, s. r. o. 
p</t>
    </r>
    <r>
      <rPr>
        <sz val="12"/>
        <color theme="1"/>
        <rFont val="Calibri"/>
        <family val="2"/>
        <charset val="238"/>
        <scheme val="minor"/>
      </rPr>
      <t>raktický lékař pro děti a dorost
Fialova 917/14, 787 01 Šumperk</t>
    </r>
  </si>
  <si>
    <t>https://www.sumperk.cz/dr-cs/2761-mudr-polachova-dana-prakticky-lekar-pro-deti-a-dorost.html</t>
  </si>
  <si>
    <t>MUDr. Poláchová</t>
  </si>
  <si>
    <t>https://euc.cz/nase-zarizeni/kliniky/euc-klinika-zlin/prakticti-lekari/mudr-lenka-ponizilova/</t>
  </si>
  <si>
    <t>MUDr. Ponížilová</t>
  </si>
  <si>
    <t>https://www.poliklinika-km.cz/prakt-provaznikova/</t>
  </si>
  <si>
    <t>MUDr. Provazníková</t>
  </si>
  <si>
    <r>
      <rPr>
        <b/>
        <sz val="12"/>
        <color theme="1"/>
        <rFont val="Calibri"/>
        <family val="2"/>
        <charset val="238"/>
        <scheme val="minor"/>
      </rPr>
      <t xml:space="preserve">MUDr. Zdeněk Přecechtěl </t>
    </r>
    <r>
      <rPr>
        <sz val="12"/>
        <color theme="1"/>
        <rFont val="Calibri"/>
        <family val="2"/>
        <charset val="238"/>
        <scheme val="minor"/>
      </rPr>
      <t xml:space="preserve">
Komenského 211, 742 01 Suchdol nad Odrou</t>
    </r>
  </si>
  <si>
    <t>https://www.suchdolskaordinace.cz/</t>
  </si>
  <si>
    <t>MUDr. Přecechtěl</t>
  </si>
  <si>
    <r>
      <rPr>
        <b/>
        <sz val="12"/>
        <color theme="1"/>
        <rFont val="Calibri"/>
        <family val="2"/>
        <charset val="238"/>
        <scheme val="minor"/>
      </rPr>
      <t xml:space="preserve">MUDr. Libuše Příborská </t>
    </r>
    <r>
      <rPr>
        <sz val="12"/>
        <color theme="1"/>
        <rFont val="Calibri"/>
        <family val="2"/>
        <charset val="238"/>
        <scheme val="minor"/>
      </rPr>
      <t xml:space="preserve">
Bří Mrštíků 38, 690 02  Břeclav (Poliklinika Břeclav, s.r.o.)</t>
    </r>
  </si>
  <si>
    <t>http://www.poliklinika.cz/cs/deti/prakticti-lekari</t>
  </si>
  <si>
    <t xml:space="preserve">MUDr. Příborská </t>
  </si>
  <si>
    <r>
      <rPr>
        <b/>
        <sz val="12"/>
        <color theme="1"/>
        <rFont val="Calibri"/>
        <family val="2"/>
        <charset val="238"/>
        <scheme val="minor"/>
      </rPr>
      <t>MUDr. Michal Pupík, praktický lékař pro dospělé, s. r. o.</t>
    </r>
    <r>
      <rPr>
        <sz val="12"/>
        <color theme="1"/>
        <rFont val="Calibri"/>
        <family val="2"/>
        <charset val="238"/>
        <scheme val="minor"/>
      </rPr>
      <t xml:space="preserve">
Zahradní 278, 687 06 Velehrad</t>
    </r>
  </si>
  <si>
    <t>https://www.mudrpupik.cz/</t>
  </si>
  <si>
    <t xml:space="preserve">MUDr. Pupík </t>
  </si>
  <si>
    <r>
      <rPr>
        <b/>
        <sz val="12"/>
        <color theme="1"/>
        <rFont val="Calibri"/>
        <family val="2"/>
        <charset val="238"/>
        <scheme val="minor"/>
      </rPr>
      <t>MUDr. Igor Rokyta</t>
    </r>
    <r>
      <rPr>
        <sz val="12"/>
        <color theme="1"/>
        <rFont val="Calibri"/>
        <family val="2"/>
        <charset val="238"/>
        <scheme val="minor"/>
      </rPr>
      <t xml:space="preserve">
stomatolog
Michalská 1695, 686 03 Staré Město</t>
    </r>
  </si>
  <si>
    <t>http://www.rokyta-zubar.cz/</t>
  </si>
  <si>
    <t>MUDr. Rokyta</t>
  </si>
  <si>
    <r>
      <rPr>
        <b/>
        <sz val="12"/>
        <color theme="1"/>
        <rFont val="Calibri"/>
        <family val="2"/>
        <charset val="238"/>
        <scheme val="minor"/>
      </rPr>
      <t>MUDr. Pavel Růžička</t>
    </r>
    <r>
      <rPr>
        <sz val="12"/>
        <color theme="1"/>
        <rFont val="Calibri"/>
        <family val="2"/>
        <charset val="238"/>
        <scheme val="minor"/>
      </rPr>
      <t xml:space="preserve">
Velká nad Veličkou 890, 696 74 Velká nad Veličkou</t>
    </r>
  </si>
  <si>
    <t>https://www.ekatalog.cz/firma/149476-mudr-pavel-ruzicka/</t>
  </si>
  <si>
    <t>MUDr. Růžička</t>
  </si>
  <si>
    <r>
      <rPr>
        <b/>
        <sz val="12"/>
        <color theme="1"/>
        <rFont val="Calibri"/>
        <family val="2"/>
        <charset val="238"/>
        <scheme val="minor"/>
      </rPr>
      <t>MUDr. Jana Rybnikárová</t>
    </r>
    <r>
      <rPr>
        <sz val="12"/>
        <color theme="1"/>
        <rFont val="Calibri"/>
        <family val="2"/>
        <charset val="238"/>
        <scheme val="minor"/>
      </rPr>
      <t xml:space="preserve">
Sotinská 1588, 905 01 Senica</t>
    </r>
  </si>
  <si>
    <t>https://www.poliklinikase.sk/ordinacia/mudr-jana-rybnikarova</t>
  </si>
  <si>
    <t xml:space="preserve">MUDr. Rybnikárová </t>
  </si>
  <si>
    <t>https://www.drsablik.cz/</t>
  </si>
  <si>
    <t xml:space="preserve">MUDr. Sáblík </t>
  </si>
  <si>
    <r>
      <rPr>
        <b/>
        <sz val="12"/>
        <color theme="1"/>
        <rFont val="Calibri"/>
        <family val="2"/>
        <charset val="238"/>
        <scheme val="minor"/>
      </rPr>
      <t>MUDr. Martin Sedlák, Ph.D. 
p</t>
    </r>
    <r>
      <rPr>
        <sz val="12"/>
        <color theme="1"/>
        <rFont val="Calibri"/>
        <family val="2"/>
        <charset val="238"/>
        <scheme val="minor"/>
      </rPr>
      <t>raktický lékař pro děti a dorost
Tovačovského 437 (přízemí), 767 01 Kroměříž</t>
    </r>
  </si>
  <si>
    <t>MUDr. Sedlák</t>
  </si>
  <si>
    <r>
      <rPr>
        <b/>
        <sz val="12"/>
        <color theme="1"/>
        <rFont val="Calibri"/>
        <family val="2"/>
        <charset val="238"/>
        <scheme val="minor"/>
      </rPr>
      <t xml:space="preserve">MUDr. Marie Sedláčková, s. r. o. </t>
    </r>
    <r>
      <rPr>
        <sz val="12"/>
        <color theme="1"/>
        <rFont val="Calibri"/>
        <family val="2"/>
        <charset val="238"/>
        <scheme val="minor"/>
      </rPr>
      <t xml:space="preserve">
třída Palackého 198/22, 697 01 Kyjov</t>
    </r>
  </si>
  <si>
    <t>https://mudr-sedlackova.business.site/</t>
  </si>
  <si>
    <t>MUDr. Sedláčková</t>
  </si>
  <si>
    <r>
      <rPr>
        <b/>
        <sz val="12"/>
        <color theme="1"/>
        <rFont val="Calibri"/>
        <family val="2"/>
        <charset val="238"/>
        <scheme val="minor"/>
      </rPr>
      <t>MUDr. Naděžda Sehnalová</t>
    </r>
    <r>
      <rPr>
        <sz val="12"/>
        <color theme="1"/>
        <rFont val="Calibri"/>
        <family val="2"/>
        <charset val="238"/>
        <scheme val="minor"/>
      </rPr>
      <t xml:space="preserve">
Na Štěpáně 227, 277 42 Obříství</t>
    </r>
  </si>
  <si>
    <t>https://www.mudrsehnalova.cz/</t>
  </si>
  <si>
    <t>MUDr. Sehnalová</t>
  </si>
  <si>
    <t>https://www.ekatalog.cz/firma/268592-skorepova-karla-mudr-prakticky-lekar-pro-dospele/</t>
  </si>
  <si>
    <t>MUDr. Skořepová</t>
  </si>
  <si>
    <r>
      <rPr>
        <b/>
        <sz val="12"/>
        <color theme="1"/>
        <rFont val="Calibri"/>
        <family val="2"/>
        <charset val="238"/>
        <scheme val="minor"/>
      </rPr>
      <t>MUDr. Jana Sládková</t>
    </r>
    <r>
      <rPr>
        <sz val="12"/>
        <color theme="1"/>
        <rFont val="Calibri"/>
        <family val="2"/>
        <charset val="238"/>
        <scheme val="minor"/>
      </rPr>
      <t xml:space="preserve">
Školní 388,739 91 Jablunkov</t>
    </r>
  </si>
  <si>
    <t>MUDr. Sládková</t>
  </si>
  <si>
    <r>
      <rPr>
        <b/>
        <sz val="12"/>
        <color theme="1"/>
        <rFont val="Calibri"/>
        <family val="2"/>
        <charset val="238"/>
        <scheme val="minor"/>
      </rPr>
      <t>MUDr. Hana Srostlíková</t>
    </r>
    <r>
      <rPr>
        <sz val="12"/>
        <color theme="1"/>
        <rFont val="Calibri"/>
        <family val="2"/>
        <charset val="238"/>
        <scheme val="minor"/>
      </rPr>
      <t xml:space="preserve">
nám. Svobody 799, 687 08 Buchlovice</t>
    </r>
  </si>
  <si>
    <t>https://www.sluzebnik.cz/katalog/mudr-srostlikova-hana</t>
  </si>
  <si>
    <t>MUDr. Srostlíková</t>
  </si>
  <si>
    <r>
      <rPr>
        <b/>
        <sz val="12"/>
        <color theme="1"/>
        <rFont val="Calibri"/>
        <family val="2"/>
        <charset val="238"/>
        <scheme val="minor"/>
      </rPr>
      <t>MUDr. Helena Stoklásková</t>
    </r>
    <r>
      <rPr>
        <sz val="12"/>
        <color theme="1"/>
        <rFont val="Calibri"/>
        <family val="2"/>
        <charset val="238"/>
        <scheme val="minor"/>
      </rPr>
      <t xml:space="preserve">
Karla Čapka 1656/13, 664 51 Šlapanice</t>
    </r>
  </si>
  <si>
    <t>https://www.praktickylekar-stoklaskova.cz/</t>
  </si>
  <si>
    <t>MUDr. Stoklásková</t>
  </si>
  <si>
    <r>
      <rPr>
        <b/>
        <sz val="12"/>
        <color theme="1"/>
        <rFont val="Calibri"/>
        <family val="2"/>
        <charset val="238"/>
        <scheme val="minor"/>
      </rPr>
      <t>MUDr. Dobroslav Strnad, Ordinace praktického lékaře pro dospělé</t>
    </r>
    <r>
      <rPr>
        <sz val="12"/>
        <color theme="1"/>
        <rFont val="Calibri"/>
        <family val="2"/>
        <charset val="238"/>
        <scheme val="minor"/>
      </rPr>
      <t xml:space="preserve"> 
Slovanská 281/22, 78701 Šumperk</t>
    </r>
  </si>
  <si>
    <t>https://mudr-lekar.com/lekar-8896-mudr-dobroslav-strnad</t>
  </si>
  <si>
    <t>MUDr. Strnad</t>
  </si>
  <si>
    <r>
      <rPr>
        <b/>
        <sz val="12"/>
        <color theme="1"/>
        <rFont val="Calibri"/>
        <family val="2"/>
        <charset val="238"/>
        <scheme val="minor"/>
      </rPr>
      <t xml:space="preserve">MUDr. Jiří Střelec
</t>
    </r>
    <r>
      <rPr>
        <sz val="12"/>
        <color theme="1"/>
        <rFont val="Calibri"/>
        <family val="2"/>
        <charset val="238"/>
        <scheme val="minor"/>
      </rPr>
      <t>kardiologická ambulance
třída Tomáše Bati 3910, 760 01 Zlín</t>
    </r>
  </si>
  <si>
    <t>https://www.firmy.cz/detail/12864160-kardio-jiri-strelec-zlin.html</t>
  </si>
  <si>
    <t>MUDr. Střelec</t>
  </si>
  <si>
    <t>https://mudrstranska.sluzby.cz/</t>
  </si>
  <si>
    <t>MUDr. Stránská</t>
  </si>
  <si>
    <t>https://www.firmy.cz/detail/388622-mudr-roman-stranak-nedasov.html</t>
  </si>
  <si>
    <t>MUDr. Straňák</t>
  </si>
  <si>
    <t>http://www.medicentrum-hustopece.cz/mudr-miloslav-studynka</t>
  </si>
  <si>
    <t>MUDr. Studýnka</t>
  </si>
  <si>
    <r>
      <rPr>
        <b/>
        <sz val="12"/>
        <color theme="1"/>
        <rFont val="Calibri"/>
        <family val="2"/>
        <charset val="238"/>
        <scheme val="minor"/>
      </rPr>
      <t xml:space="preserve">MUDr. Vladimír Sváček, s.r.o. </t>
    </r>
    <r>
      <rPr>
        <sz val="12"/>
        <color theme="1"/>
        <rFont val="Calibri"/>
        <family val="2"/>
        <charset val="238"/>
        <scheme val="minor"/>
      </rPr>
      <t xml:space="preserve">
Nivnická 484, 687 62 Dolní Němčí</t>
    </r>
  </si>
  <si>
    <t>https://www.firmy.cz/detail/12949484-mudr-vladimir-svacek-s-r-o-dolni-nemci.html</t>
  </si>
  <si>
    <t>MUDr. Sváček</t>
  </si>
  <si>
    <r>
      <rPr>
        <b/>
        <sz val="12"/>
        <color theme="1"/>
        <rFont val="Calibri"/>
        <family val="2"/>
        <charset val="238"/>
        <scheme val="minor"/>
      </rPr>
      <t>MUDr. Eva Sváčková</t>
    </r>
    <r>
      <rPr>
        <sz val="12"/>
        <color theme="1"/>
        <rFont val="Calibri"/>
        <family val="2"/>
        <charset val="238"/>
        <scheme val="minor"/>
      </rPr>
      <t xml:space="preserve">
Sadová 1030, 687 51 Nivnice</t>
    </r>
  </si>
  <si>
    <t>https://www.firmy.cz/detail/13107257-mudr-eva-svackova-nivnice.html</t>
  </si>
  <si>
    <t>MUDr. Sváčková</t>
  </si>
  <si>
    <t>http://www.praktik-rousinov.cz/</t>
  </si>
  <si>
    <t>MUDr. Sýkorová</t>
  </si>
  <si>
    <t>https://www.zlatestranky.cz/profil/H58762</t>
  </si>
  <si>
    <t>MUDr. Šebková</t>
  </si>
  <si>
    <t>https://www.firmy.cz/detail/390666-mudr-petr-selepa-vnorovy.html</t>
  </si>
  <si>
    <t>MUDr. Šelepa</t>
  </si>
  <si>
    <r>
      <rPr>
        <b/>
        <sz val="12"/>
        <color theme="1"/>
        <rFont val="Calibri"/>
        <family val="2"/>
        <charset val="238"/>
        <scheme val="minor"/>
      </rPr>
      <t>MUDr. Radek Ševela</t>
    </r>
    <r>
      <rPr>
        <sz val="12"/>
        <color theme="1"/>
        <rFont val="Calibri"/>
        <family val="2"/>
        <charset val="238"/>
        <scheme val="minor"/>
      </rPr>
      <t xml:space="preserve">
Hodslavice 161, 742 71 a Nový Jičín, Dolní brána 689/39, 741 01</t>
    </r>
  </si>
  <si>
    <t>http://mudrsevela.cz/</t>
  </si>
  <si>
    <t>MUDr. Ševela</t>
  </si>
  <si>
    <r>
      <rPr>
        <b/>
        <sz val="12"/>
        <color theme="1"/>
        <rFont val="Calibri"/>
        <family val="2"/>
        <charset val="238"/>
        <scheme val="minor"/>
      </rPr>
      <t>MUDr. Tomáš Šindler</t>
    </r>
    <r>
      <rPr>
        <sz val="12"/>
        <color theme="1"/>
        <rFont val="Calibri"/>
        <family val="2"/>
        <charset val="238"/>
        <scheme val="minor"/>
      </rPr>
      <t xml:space="preserve">
Novosady 1580, 769 01 Holešov</t>
    </r>
  </si>
  <si>
    <t>https://mudr-tomas-sindler.business.site/</t>
  </si>
  <si>
    <t>MUDr. Šindler</t>
  </si>
  <si>
    <r>
      <rPr>
        <b/>
        <sz val="12"/>
        <color theme="1"/>
        <rFont val="Calibri"/>
        <family val="2"/>
        <charset val="238"/>
        <scheme val="minor"/>
      </rPr>
      <t>MUDr. Jaroslav Šindelář</t>
    </r>
    <r>
      <rPr>
        <sz val="12"/>
        <color theme="1"/>
        <rFont val="Calibri"/>
        <family val="2"/>
        <charset val="238"/>
        <scheme val="minor"/>
      </rPr>
      <t xml:space="preserve">
Kout 748, 751 02  Troubky</t>
    </r>
  </si>
  <si>
    <t>https://www.drsindelar.cz/</t>
  </si>
  <si>
    <t>MUDr. Šindelář</t>
  </si>
  <si>
    <r>
      <rPr>
        <b/>
        <sz val="12"/>
        <color theme="1"/>
        <rFont val="Calibri"/>
        <family val="2"/>
        <charset val="238"/>
        <scheme val="minor"/>
      </rPr>
      <t>MUDr. Eva Šipková</t>
    </r>
    <r>
      <rPr>
        <sz val="12"/>
        <color theme="1"/>
        <rFont val="Calibri"/>
        <family val="2"/>
        <charset val="238"/>
        <scheme val="minor"/>
      </rPr>
      <t xml:space="preserve">
Pivovarská 201, 686 01 Uherské Hradiště, Jarošov</t>
    </r>
  </si>
  <si>
    <t>www.ordinacejarosov.cz</t>
  </si>
  <si>
    <t>MUDr. Šipková</t>
  </si>
  <si>
    <t>https://www.firmy.cz/detail/13294577-mudr-jan-skubal-zelechovice-nad-drevnici.html</t>
  </si>
  <si>
    <t>MUDr. Škubal</t>
  </si>
  <si>
    <t>http://praktickylekar-potstat.cz</t>
  </si>
  <si>
    <t>MUDr. Špatková</t>
  </si>
  <si>
    <t>http://mudr-josef-sramek.modernilekar.cz/</t>
  </si>
  <si>
    <t>MUDr. Šrámek</t>
  </si>
  <si>
    <t>https://www.zlatestranky.cz/profil/H335363</t>
  </si>
  <si>
    <t>MUDr. Šromová</t>
  </si>
  <si>
    <t>https://www.mu-bridlicna.cz/osoby/361-sulerova</t>
  </si>
  <si>
    <t>MUDr. Šuléřová</t>
  </si>
  <si>
    <t>https://orlvk.business.site/</t>
  </si>
  <si>
    <t>MUDr. Švenda</t>
  </si>
  <si>
    <r>
      <rPr>
        <b/>
        <sz val="12"/>
        <color theme="1"/>
        <rFont val="Calibri"/>
        <family val="2"/>
        <charset val="238"/>
        <scheme val="minor"/>
      </rPr>
      <t>MUDr. Milan Talaš, praktický lékař pro dospělé, s.r.o.</t>
    </r>
    <r>
      <rPr>
        <sz val="12"/>
        <color theme="1"/>
        <rFont val="Calibri"/>
        <family val="2"/>
        <charset val="238"/>
        <scheme val="minor"/>
      </rPr>
      <t xml:space="preserve">
Polešovice 560, 687 37 Polešovice</t>
    </r>
  </si>
  <si>
    <t>https://mudrtalas.webnode.cz/</t>
  </si>
  <si>
    <t>MUDr. Talaš</t>
  </si>
  <si>
    <r>
      <rPr>
        <b/>
        <sz val="12"/>
        <color theme="1"/>
        <rFont val="Calibri"/>
        <family val="2"/>
        <charset val="238"/>
        <scheme val="minor"/>
      </rPr>
      <t>MUDr. Renata Talandová, Praktický lékař pro dospělé</t>
    </r>
    <r>
      <rPr>
        <sz val="12"/>
        <color theme="1"/>
        <rFont val="Calibri"/>
        <family val="2"/>
        <charset val="238"/>
        <scheme val="minor"/>
      </rPr>
      <t xml:space="preserve">
Nemocniční 945, 755 01 Vsetín</t>
    </r>
  </si>
  <si>
    <t>http://mudrtalandova.cz/</t>
  </si>
  <si>
    <t>MUDr. Talandová</t>
  </si>
  <si>
    <r>
      <rPr>
        <b/>
        <sz val="12"/>
        <color theme="1"/>
        <rFont val="Calibri"/>
        <family val="2"/>
        <charset val="238"/>
        <scheme val="minor"/>
      </rPr>
      <t xml:space="preserve">MUDr. Igor Tejkal
</t>
    </r>
    <r>
      <rPr>
        <sz val="12"/>
        <color theme="1"/>
        <rFont val="Calibri"/>
        <family val="2"/>
        <charset val="238"/>
        <scheme val="minor"/>
      </rPr>
      <t>stomatolog
Chvalovka 1331/7, 63500 Brno - Bystrc</t>
    </r>
  </si>
  <si>
    <t>https://www.mestskacast.cz/bystrc/lekari/mudr-igor-tejkal/</t>
  </si>
  <si>
    <t>MUDr. Tejkal</t>
  </si>
  <si>
    <t>https://mudr-terrichova.webnode.cz/</t>
  </si>
  <si>
    <t>MUDr. Terrichová</t>
  </si>
  <si>
    <t>https://www.zlatestranky.cz/profil/H207160</t>
  </si>
  <si>
    <t>MUDr. Tesař</t>
  </si>
  <si>
    <t>https://ordinacetlumacov.cz/</t>
  </si>
  <si>
    <t>MUDr. Tesařík</t>
  </si>
  <si>
    <t>https://www.poliklinikavk.cz/mudr-lubos-tkadlec/o-1027</t>
  </si>
  <si>
    <t>MUDr. Tkadlec</t>
  </si>
  <si>
    <r>
      <rPr>
        <b/>
        <sz val="12"/>
        <color theme="1"/>
        <rFont val="Calibri"/>
        <family val="2"/>
        <charset val="238"/>
        <scheme val="minor"/>
      </rPr>
      <t>MUDr. Pavel Tomeček</t>
    </r>
    <r>
      <rPr>
        <sz val="12"/>
        <color theme="1"/>
        <rFont val="Calibri"/>
        <family val="2"/>
        <charset val="238"/>
        <scheme val="minor"/>
      </rPr>
      <t xml:space="preserve">
Březová 390, 687 67 Březová</t>
    </r>
  </si>
  <si>
    <t>https://www.firmy.cz/detail/385932-mudr-pavel-tomecek-brezova.html</t>
  </si>
  <si>
    <t>MUDr. Tomeček</t>
  </si>
  <si>
    <r>
      <rPr>
        <b/>
        <sz val="12"/>
        <color theme="1"/>
        <rFont val="Calibri"/>
        <family val="2"/>
        <charset val="238"/>
        <scheme val="minor"/>
      </rPr>
      <t>MUDr. Anna Trávníčková</t>
    </r>
    <r>
      <rPr>
        <sz val="12"/>
        <color theme="1"/>
        <rFont val="Calibri"/>
        <family val="2"/>
        <charset val="238"/>
        <scheme val="minor"/>
      </rPr>
      <t xml:space="preserve">
Havlíčkova 814/67, 767 01 Kroměříž</t>
    </r>
  </si>
  <si>
    <t>https://www.zlatestranky.cz/profil/H216356</t>
  </si>
  <si>
    <t>MUDr. Trávníčková</t>
  </si>
  <si>
    <t>https://mudrsofiavlckova.cz/</t>
  </si>
  <si>
    <t>MUDr. Vlčková</t>
  </si>
  <si>
    <t>https://www.firmy.cz/detail/388315-mudr-iva-ulbrichtova-valasske-mezirici-krasno-nad-becvou.html</t>
  </si>
  <si>
    <t>MUDr. Ulbrichtová</t>
  </si>
  <si>
    <r>
      <rPr>
        <b/>
        <sz val="12"/>
        <color theme="1"/>
        <rFont val="Calibri"/>
        <family val="2"/>
        <charset val="238"/>
        <scheme val="minor"/>
      </rPr>
      <t>MUDr. Janka Uhlíková - Ambulancia PLD, s.r.o.</t>
    </r>
    <r>
      <rPr>
        <sz val="12"/>
        <color theme="1"/>
        <rFont val="Calibri"/>
        <family val="2"/>
        <charset val="238"/>
        <scheme val="minor"/>
      </rPr>
      <t xml:space="preserve">
Námestie SNP 12, 908 71  Moravský Svätý Ján, Slovenská republika</t>
    </r>
  </si>
  <si>
    <t>https://www.moravskysvatyjan.sk/organizacie/zdravotnicke-zariadenia/mudr-janka-uhlikova/</t>
  </si>
  <si>
    <t>MUDr. Uhlíková</t>
  </si>
  <si>
    <t>http://www.ormiga.cz/urbankova.html</t>
  </si>
  <si>
    <t>MUDr. Urbánková</t>
  </si>
  <si>
    <r>
      <rPr>
        <b/>
        <sz val="12"/>
        <color theme="1"/>
        <rFont val="Calibri"/>
        <family val="2"/>
        <charset val="238"/>
        <scheme val="minor"/>
      </rPr>
      <t>MUDr. Miroslava Urbanová, Ordinace praktického lékaře pro dospělé</t>
    </r>
    <r>
      <rPr>
        <sz val="12"/>
        <color theme="1"/>
        <rFont val="Calibri"/>
        <family val="2"/>
        <charset val="238"/>
        <scheme val="minor"/>
      </rPr>
      <t xml:space="preserve">
Nádražní 71, 785 01 Šternberk</t>
    </r>
  </si>
  <si>
    <t>http://urban-med.cz/</t>
  </si>
  <si>
    <t>MUDr. Urbanová</t>
  </si>
  <si>
    <t>https://abecedalekaru.cz/mudr-helena-vachova-zlin-malenovice/</t>
  </si>
  <si>
    <t>MUDr. Váchová</t>
  </si>
  <si>
    <t>https://www.zlatestranky.cz/profil/H1776715</t>
  </si>
  <si>
    <t>MUDr. Válková</t>
  </si>
  <si>
    <r>
      <rPr>
        <b/>
        <sz val="12"/>
        <color theme="1"/>
        <rFont val="Calibri"/>
        <family val="2"/>
        <charset val="238"/>
        <scheme val="minor"/>
      </rPr>
      <t>MUDr. Šárka Vanerová, s.r.o.</t>
    </r>
    <r>
      <rPr>
        <sz val="12"/>
        <color theme="1"/>
        <rFont val="Calibri"/>
        <family val="2"/>
        <charset val="238"/>
        <scheme val="minor"/>
      </rPr>
      <t xml:space="preserve">
Máchova 2129/32, 741 01 Nový Jičín</t>
    </r>
  </si>
  <si>
    <t>https://mudr-sarka-vanerova.zdravotniregistr.cz/</t>
  </si>
  <si>
    <t>MUDr. Vanerová</t>
  </si>
  <si>
    <t>https://www.firmy.cz/detail/386006-mudr-pavel-varmuza-bystricka.html</t>
  </si>
  <si>
    <t>MUDr. Varmuža</t>
  </si>
  <si>
    <r>
      <rPr>
        <b/>
        <sz val="12"/>
        <color theme="1"/>
        <rFont val="Calibri"/>
        <family val="2"/>
        <charset val="238"/>
        <scheme val="minor"/>
      </rPr>
      <t>MUDr. Jana Vašíková</t>
    </r>
    <r>
      <rPr>
        <sz val="12"/>
        <color theme="1"/>
        <rFont val="Calibri"/>
        <family val="2"/>
        <charset val="238"/>
        <scheme val="minor"/>
      </rPr>
      <t xml:space="preserve">
Tř. Tomáše Bati 5135, 760 01 Zlín</t>
    </r>
  </si>
  <si>
    <t>MUDr. Vašíková</t>
  </si>
  <si>
    <t>https://www.edb.cz/firma-149171-mudr-irena-vasutova-otrokovice/kontakt</t>
  </si>
  <si>
    <t>MUDr. Vašutová</t>
  </si>
  <si>
    <r>
      <rPr>
        <b/>
        <sz val="12"/>
        <color theme="1"/>
        <rFont val="Calibri"/>
        <family val="2"/>
        <charset val="238"/>
        <scheme val="minor"/>
      </rPr>
      <t>MUDr. Hana Vávrová</t>
    </r>
    <r>
      <rPr>
        <sz val="12"/>
        <color theme="1"/>
        <rFont val="Calibri"/>
        <family val="2"/>
        <charset val="238"/>
        <scheme val="minor"/>
      </rPr>
      <t xml:space="preserve">
Štěpnická 1276, 686 06 Uherské Hradiště</t>
    </r>
  </si>
  <si>
    <t>https://www.zlatestranky.cz/profil/H746370</t>
  </si>
  <si>
    <t>MUDr. Vávrová</t>
  </si>
  <si>
    <t>https://poliklinika-otrokovice.cz/caregiver/mudr-vavrusova-bronislava/</t>
  </si>
  <si>
    <t>MUDr. Vavrušová</t>
  </si>
  <si>
    <r>
      <rPr>
        <b/>
        <sz val="12"/>
        <color theme="1"/>
        <rFont val="Calibri"/>
        <family val="2"/>
        <charset val="238"/>
        <scheme val="minor"/>
      </rPr>
      <t>MUDr. Jozef Vermeš, praktický lékař</t>
    </r>
    <r>
      <rPr>
        <sz val="12"/>
        <color theme="1"/>
        <rFont val="Calibri"/>
        <family val="2"/>
        <charset val="238"/>
        <scheme val="minor"/>
      </rPr>
      <t xml:space="preserve">
nám. Míru 3287, 767 01 Kroměříž
</t>
    </r>
  </si>
  <si>
    <t>https://www.medicusindex.cz/ordinace/jozef-vermes-prakticti-lekari-110937/</t>
  </si>
  <si>
    <t>MUDr. Vermeš</t>
  </si>
  <si>
    <t>http://www.ordinace.com/l_pro_pra_001.html</t>
  </si>
  <si>
    <t xml:space="preserve">MUDr. Veselý </t>
  </si>
  <si>
    <t>https://www.vicsapi.cz/</t>
  </si>
  <si>
    <t>MUDr. Viscápi</t>
  </si>
  <si>
    <r>
      <rPr>
        <b/>
        <sz val="12"/>
        <color theme="1"/>
        <rFont val="Calibri"/>
        <family val="2"/>
        <charset val="238"/>
        <scheme val="minor"/>
      </rPr>
      <t>MUDr. Jiří Vítek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
Moravská 619, 768 11 Chropyně</t>
    </r>
  </si>
  <si>
    <t>https://www.firmy.cz/detail/371990-mudr-jiri-vitek-chropyne.html</t>
  </si>
  <si>
    <t>MUDr. Vítek</t>
  </si>
  <si>
    <t>http://jarmilavlachynska.cz/</t>
  </si>
  <si>
    <t>MUDr. Vlachynská</t>
  </si>
  <si>
    <t>http://www.hostynsko.cz/sluzba/9055/mudr-zdenka-vojtkova</t>
  </si>
  <si>
    <t>MUDr. Vojtková</t>
  </si>
  <si>
    <t>https://www.firmy.cz/detail/387340-mudr-helena-volna-klenovice-na-hane.html</t>
  </si>
  <si>
    <t>MUDr. Volná</t>
  </si>
  <si>
    <r>
      <rPr>
        <b/>
        <sz val="12"/>
        <color theme="1"/>
        <rFont val="Calibri"/>
        <family val="2"/>
        <charset val="238"/>
        <scheme val="minor"/>
      </rPr>
      <t>MUDr. Helena Vtípilová</t>
    </r>
    <r>
      <rPr>
        <sz val="12"/>
        <color theme="1"/>
        <rFont val="Calibri"/>
        <family val="2"/>
        <charset val="238"/>
        <scheme val="minor"/>
      </rPr>
      <t xml:space="preserve">
Tylova 190/8, 75124 Přerov</t>
    </r>
  </si>
  <si>
    <t>www.jsemlekar.cz/24143/</t>
  </si>
  <si>
    <t>MUDr. Vtípilová</t>
  </si>
  <si>
    <t>https://lekari.doktorka.cz/lekari/mudr-vera-vytopilova-prakticky-lekar-pro-deti-a-dorost-luhacovice</t>
  </si>
  <si>
    <t>MUDr. Vytopilová</t>
  </si>
  <si>
    <t>https://zacalova.webnode.cz/</t>
  </si>
  <si>
    <t>MUDr. Začalová</t>
  </si>
  <si>
    <t>https://www.zlatestranky.cz/profil/H1093334</t>
  </si>
  <si>
    <t>MUDr. Zajíček</t>
  </si>
  <si>
    <t>https://www.firmy.cz/detail/12861865-ordinace-praktickeho-lekare-mudr-ruzena-zavadilova-bohumin-novy-bohumin.html</t>
  </si>
  <si>
    <t>MUDr. Zavadilová</t>
  </si>
  <si>
    <t>https://www.zlatestranky.cz/profil/H179784</t>
  </si>
  <si>
    <t>MUDr. Zavřelová</t>
  </si>
  <si>
    <t>https://www.loucany.cz/lekari--tesetice</t>
  </si>
  <si>
    <t>MUDr. Zdráhalová</t>
  </si>
  <si>
    <r>
      <rPr>
        <b/>
        <sz val="12"/>
        <color theme="1"/>
        <rFont val="Calibri"/>
        <family val="2"/>
        <charset val="238"/>
        <scheme val="minor"/>
      </rPr>
      <t>MUDr. Jana Zelená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
Šumavská 17, 787 01 Šumperk</t>
    </r>
  </si>
  <si>
    <t>https://mudr-jana-zelena.modernilekar.cz/</t>
  </si>
  <si>
    <t>MUDr. Zelená</t>
  </si>
  <si>
    <t>https://www.zlatestranky.cz/profil/H1033153</t>
  </si>
  <si>
    <t>MUDr. Zelová</t>
  </si>
  <si>
    <t>http://mudrzemcik.cz/</t>
  </si>
  <si>
    <t>MUDr. Zemčík</t>
  </si>
  <si>
    <r>
      <rPr>
        <b/>
        <sz val="12"/>
        <color theme="1"/>
        <rFont val="Calibri"/>
        <family val="2"/>
        <charset val="238"/>
        <scheme val="minor"/>
      </rPr>
      <t>MUDr. Karel Zvěřina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
Nový Hrozenkov 455, 756 04 Nový Hrozenkov</t>
    </r>
  </si>
  <si>
    <t>https://www.firmy.cz/detail/372251-mudr-karel-zverina-novy-hrozenkov.html</t>
  </si>
  <si>
    <t>MUDr. Zvěřina</t>
  </si>
  <si>
    <t>https://www.firmy.cz/detail/389549-mudr-vera-zvonickova-brumov-bylnice-brumov.html</t>
  </si>
  <si>
    <t>MUDr. Zvoníčková</t>
  </si>
  <si>
    <t>https://www.zlatestranky.cz/profil/H724068</t>
  </si>
  <si>
    <t>MUDr. Žallmannová</t>
  </si>
  <si>
    <t>https://www.zlatestranky.cz/profil/H133609</t>
  </si>
  <si>
    <t>MUDr. Židková</t>
  </si>
  <si>
    <t xml:space="preserve">MUDr. Končitíková </t>
  </si>
  <si>
    <t xml:space="preserve">MUDr. Lošťáková </t>
  </si>
  <si>
    <r>
      <t xml:space="preserve">DS Morava a.s.                                              
</t>
    </r>
    <r>
      <rPr>
        <sz val="12"/>
        <color indexed="8"/>
        <rFont val="Calibri"/>
        <family val="2"/>
        <charset val="238"/>
      </rPr>
      <t>Ke Smíchovu 1144/144, Slivenec, 154 00 Praha 5</t>
    </r>
  </si>
  <si>
    <t>https://sanov.senecura.cz/kontakt/</t>
  </si>
  <si>
    <r>
      <t xml:space="preserve">Mgr. Helena Petroušková </t>
    </r>
    <r>
      <rPr>
        <sz val="12"/>
        <color indexed="8"/>
        <rFont val="Calibri"/>
        <family val="2"/>
        <charset val="238"/>
      </rPr>
      <t>(Letokruhy, poskytování domácí zdravotní péče)
Sušilova 1329, 755 01 Vsetín</t>
    </r>
  </si>
  <si>
    <r>
      <t xml:space="preserve">"HVĚZDA z.ú."
</t>
    </r>
    <r>
      <rPr>
        <sz val="12"/>
        <color indexed="8"/>
        <rFont val="Calibri"/>
        <family val="2"/>
        <charset val="238"/>
      </rPr>
      <t>Masarykova 443, 763 02 Zlín - Malenovice</t>
    </r>
  </si>
  <si>
    <t>http://www.leacapkova.cz/</t>
  </si>
  <si>
    <r>
      <t xml:space="preserve">1. staroměstská ordinace, s. r. o.
</t>
    </r>
    <r>
      <rPr>
        <sz val="12"/>
        <rFont val="Calibri"/>
        <family val="2"/>
        <charset val="238"/>
      </rPr>
      <t>Za Mlýnem 1857, 686 03 Staré Město</t>
    </r>
  </si>
  <si>
    <r>
      <rPr>
        <b/>
        <sz val="12"/>
        <color theme="1"/>
        <rFont val="Calibri"/>
        <family val="2"/>
        <charset val="238"/>
      </rPr>
      <t xml:space="preserve">A-MEDICOS ZLÍN s.r.o.    </t>
    </r>
    <r>
      <rPr>
        <sz val="12"/>
        <color theme="1"/>
        <rFont val="Calibri"/>
        <family val="2"/>
        <charset val="238"/>
      </rPr>
      <t xml:space="preserve">                          
</t>
    </r>
    <r>
      <rPr>
        <sz val="12"/>
        <color indexed="8"/>
        <rFont val="Calibri"/>
        <family val="2"/>
        <charset val="238"/>
      </rPr>
      <t>Kúty 7120, 760 01 Zlín</t>
    </r>
  </si>
  <si>
    <r>
      <rPr>
        <b/>
        <sz val="12"/>
        <color theme="1"/>
        <rFont val="Calibri"/>
        <family val="2"/>
        <charset val="238"/>
      </rPr>
      <t xml:space="preserve">Angiocor s.r.o.         </t>
    </r>
    <r>
      <rPr>
        <sz val="12"/>
        <color theme="1"/>
        <rFont val="Calibri"/>
        <family val="2"/>
        <charset val="238"/>
      </rPr>
      <t xml:space="preserve">                                             
 </t>
    </r>
    <r>
      <rPr>
        <sz val="12"/>
        <color indexed="8"/>
        <rFont val="Calibri"/>
        <family val="2"/>
        <charset val="238"/>
      </rPr>
      <t>J. A. Bati 5645, 760 01 Zlín</t>
    </r>
  </si>
  <si>
    <r>
      <rPr>
        <b/>
        <sz val="12"/>
        <color theme="1"/>
        <rFont val="Calibri"/>
        <family val="2"/>
        <charset val="238"/>
      </rPr>
      <t xml:space="preserve">AT Santé s.r.o.     </t>
    </r>
    <r>
      <rPr>
        <sz val="12"/>
        <color theme="1"/>
        <rFont val="Calibri"/>
        <family val="2"/>
        <charset val="238"/>
      </rPr>
      <t xml:space="preserve">                                  
</t>
    </r>
    <r>
      <rPr>
        <sz val="12"/>
        <color indexed="8"/>
        <rFont val="Calibri"/>
        <family val="2"/>
        <charset val="238"/>
      </rPr>
      <t>Havlíčkova 814/67, 767 01 Kroměříž</t>
    </r>
  </si>
  <si>
    <t>MUDr. Čápková</t>
  </si>
  <si>
    <t>https://www.vas-lekar.cz/doktori/ad-salutem-s-r-o-139327/</t>
  </si>
  <si>
    <t>MUDr. Pečivová</t>
  </si>
  <si>
    <r>
      <t xml:space="preserve">Nemocnice AGEL Přerov                                              
</t>
    </r>
    <r>
      <rPr>
        <sz val="12"/>
        <rFont val="Calibri"/>
        <family val="2"/>
        <charset val="238"/>
      </rPr>
      <t xml:space="preserve">Dvořákova 75, 751 52 Přerov
(patří pod AGEL Středomoravská nemocniční a.s.)     </t>
    </r>
  </si>
  <si>
    <t>https://nemocniceprerov.agel.cz/</t>
  </si>
  <si>
    <r>
      <rPr>
        <b/>
        <sz val="12"/>
        <color theme="1"/>
        <rFont val="Calibri"/>
        <family val="2"/>
        <charset val="238"/>
        <scheme val="minor"/>
      </rPr>
      <t>ADOS – 4LIFE</t>
    </r>
    <r>
      <rPr>
        <sz val="12"/>
        <color theme="1"/>
        <rFont val="Calibri"/>
        <family val="2"/>
        <charset val="238"/>
        <scheme val="minor"/>
      </rPr>
      <t>, Senica    
Sotinská 1588, 905 01 Senica, SK</t>
    </r>
  </si>
  <si>
    <t>https://www.agentura-senior.cz/</t>
  </si>
  <si>
    <r>
      <t xml:space="preserve">Agentura Senior, zdravotní domácí péče s.r.o.
</t>
    </r>
    <r>
      <rPr>
        <sz val="12"/>
        <color indexed="8"/>
        <rFont val="Calibri"/>
        <family val="2"/>
        <charset val="238"/>
      </rPr>
      <t>Komenského 380/45, Přerov I-Město, 750 02 Přerov</t>
    </r>
  </si>
  <si>
    <t>jednatelka</t>
  </si>
  <si>
    <r>
      <rPr>
        <b/>
        <sz val="12"/>
        <color theme="1"/>
        <rFont val="Calibri"/>
        <family val="2"/>
        <charset val="238"/>
      </rPr>
      <t xml:space="preserve">ALFA prax s.r.o.
</t>
    </r>
    <r>
      <rPr>
        <sz val="12"/>
        <color theme="1"/>
        <rFont val="Calibri"/>
        <family val="2"/>
        <charset val="238"/>
      </rPr>
      <t>2. května 3646, 760 01 Zlín</t>
    </r>
  </si>
  <si>
    <r>
      <rPr>
        <b/>
        <sz val="12"/>
        <color theme="1"/>
        <rFont val="Calibri"/>
        <family val="2"/>
        <charset val="238"/>
      </rPr>
      <t xml:space="preserve">Ad salutem s.r.o.
</t>
    </r>
    <r>
      <rPr>
        <sz val="12"/>
        <color theme="1"/>
        <rFont val="Calibri"/>
        <family val="2"/>
        <charset val="238"/>
      </rPr>
      <t>MUDr. Alžběta Pečivová
č.p. 587, 756 02 Huslenky</t>
    </r>
  </si>
  <si>
    <t>https://www.drsovadina.cz/</t>
  </si>
  <si>
    <t xml:space="preserve">MUDr. Sovadina </t>
  </si>
  <si>
    <t>MUDr. Jaša</t>
  </si>
  <si>
    <r>
      <t xml:space="preserve">Ambulance praktického lékaře, s.r.o.
</t>
    </r>
    <r>
      <rPr>
        <sz val="12"/>
        <color theme="1"/>
        <rFont val="Calibri"/>
        <family val="2"/>
        <charset val="238"/>
      </rPr>
      <t>Chrlické nám. 2, 643 00 Brno-Chrlice</t>
    </r>
  </si>
  <si>
    <r>
      <t xml:space="preserve">AZL Otrokovice, s. r. o.
</t>
    </r>
    <r>
      <rPr>
        <sz val="12"/>
        <rFont val="Calibri"/>
        <family val="2"/>
        <charset val="238"/>
      </rPr>
      <t>tř. Tomáše Bati 1724, 765 02 Otrokovice</t>
    </r>
  </si>
  <si>
    <t>http://www.azl.cz/</t>
  </si>
  <si>
    <t>https://bajan.sk/</t>
  </si>
  <si>
    <r>
      <t xml:space="preserve">BAJAN company s. r. o.
</t>
    </r>
    <r>
      <rPr>
        <sz val="12"/>
        <rFont val="Calibri"/>
        <family val="2"/>
        <charset val="238"/>
      </rPr>
      <t>Levočská 335/1, 064 01 Stará Ľubovňa</t>
    </r>
    <r>
      <rPr>
        <b/>
        <sz val="12"/>
        <rFont val="Calibri"/>
        <family val="2"/>
        <charset val="238"/>
      </rPr>
      <t xml:space="preserve">
</t>
    </r>
  </si>
  <si>
    <r>
      <t xml:space="preserve">BERNDORF BÄDERBAU s.r.o.
 </t>
    </r>
    <r>
      <rPr>
        <sz val="12"/>
        <rFont val="Calibri"/>
        <family val="2"/>
        <charset val="238"/>
      </rPr>
      <t>č.p. 1312, 739 95 Bystřice</t>
    </r>
  </si>
  <si>
    <t>https://www.berndorf-bazeny.cz/</t>
  </si>
  <si>
    <t>https://www.betrim.cz/</t>
  </si>
  <si>
    <t>https://www.bioveta.cz/</t>
  </si>
  <si>
    <t>http://www.bookmedia.cz/</t>
  </si>
  <si>
    <t>http://cais.cz/</t>
  </si>
  <si>
    <r>
      <t xml:space="preserve">Betrim s. r. o.
</t>
    </r>
    <r>
      <rPr>
        <sz val="12"/>
        <rFont val="Calibri"/>
        <family val="2"/>
        <charset val="238"/>
      </rPr>
      <t>Masarykova 411, 742 45 Fulnek</t>
    </r>
  </si>
  <si>
    <r>
      <t xml:space="preserve">Bioveta, a. s.
</t>
    </r>
    <r>
      <rPr>
        <sz val="12"/>
        <rFont val="Calibri"/>
        <family val="2"/>
        <charset val="238"/>
      </rPr>
      <t>Komenského 212/12, 683 23  Ivanovice na Hané</t>
    </r>
  </si>
  <si>
    <r>
      <t xml:space="preserve">BOOKMEDIA s. r. o.
</t>
    </r>
    <r>
      <rPr>
        <sz val="12"/>
        <rFont val="Calibri"/>
        <family val="2"/>
        <charset val="238"/>
      </rPr>
      <t>Smetanovo náměstí 222/8, 702 00 Ostrava</t>
    </r>
  </si>
  <si>
    <r>
      <t xml:space="preserve">CAIS s. r. o.
</t>
    </r>
    <r>
      <rPr>
        <sz val="12"/>
        <rFont val="Calibri"/>
        <family val="2"/>
        <charset val="238"/>
      </rPr>
      <t>Přehradní 199, 763 16 Fryšták – Dolní ves</t>
    </r>
  </si>
  <si>
    <r>
      <t xml:space="preserve">Centrum pro rodinu a děti Přerov, z.s.
</t>
    </r>
    <r>
      <rPr>
        <sz val="12"/>
        <color indexed="8"/>
        <rFont val="Calibri"/>
        <family val="2"/>
        <charset val="238"/>
        <scheme val="minor"/>
      </rPr>
      <t>Dluhonská 1481/91, 75002, 750 02 Přerov</t>
    </r>
  </si>
  <si>
    <t>https://www.cprd-prerov.cz/</t>
  </si>
  <si>
    <t>http://www.csshornesrnie.sk/</t>
  </si>
  <si>
    <r>
      <t xml:space="preserve">Centrum sociálnych služieb - LIPOVEC
</t>
    </r>
    <r>
      <rPr>
        <sz val="12"/>
        <color indexed="8"/>
        <rFont val="Calibri"/>
        <family val="2"/>
        <charset val="238"/>
      </rPr>
      <t>Školská 806, 914 42 Horné Srnie</t>
    </r>
    <r>
      <rPr>
        <b/>
        <sz val="12"/>
        <color indexed="8"/>
        <rFont val="Calibri"/>
        <family val="2"/>
        <charset val="238"/>
      </rPr>
      <t xml:space="preserve">
</t>
    </r>
  </si>
  <si>
    <t>vedoucí zdravotně sociálního úseku</t>
  </si>
  <si>
    <r>
      <t xml:space="preserve">Mateřská škola Dlouhá Loučka, 1. máje 561, příspěvková organizace
</t>
    </r>
    <r>
      <rPr>
        <sz val="12"/>
        <color indexed="8"/>
        <rFont val="Calibri"/>
        <family val="2"/>
        <charset val="238"/>
      </rPr>
      <t>1. Máje 561, 783 86 Dlouhá Loučka</t>
    </r>
  </si>
  <si>
    <t>https://cms-ovecka.cz/</t>
  </si>
  <si>
    <r>
      <t>Církevní mateřská škola Ovečka v Olomouci</t>
    </r>
    <r>
      <rPr>
        <sz val="12"/>
        <rFont val="Calibri"/>
        <family val="2"/>
        <charset val="238"/>
      </rPr>
      <t xml:space="preserve">
Na Hradě 246/2, 779 00 Olomouc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</si>
  <si>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Lipník nad Bečvou, ulice Osecká 315, okres Přerov, příspěvková organizace      </t>
    </r>
    <r>
      <rPr>
        <sz val="12"/>
        <color theme="1"/>
        <rFont val="Calibri"/>
        <family val="2"/>
        <charset val="238"/>
        <scheme val="minor"/>
      </rPr>
      <t xml:space="preserve">               
</t>
    </r>
    <r>
      <rPr>
        <sz val="12"/>
        <color indexed="8"/>
        <rFont val="Calibri"/>
        <family val="2"/>
        <charset val="238"/>
      </rPr>
      <t>Osecká 315, 751 31 Lipník nad Bečvou</t>
    </r>
  </si>
  <si>
    <r>
      <t xml:space="preserve">Základní škola a mateřská škola, Pavlovice u Přerova, okres Přerov, příspěvková organizace                                                
</t>
    </r>
    <r>
      <rPr>
        <sz val="12"/>
        <color indexed="8"/>
        <rFont val="Calibri"/>
        <family val="2"/>
        <charset val="238"/>
      </rPr>
      <t xml:space="preserve">Pavlovice u Přerova 133, 751 11 Radslavice </t>
    </r>
  </si>
  <si>
    <r>
      <t xml:space="preserve">Základní škola a Mateřská škola, Bílovice, okres Uherské Hradiště                                        
</t>
    </r>
    <r>
      <rPr>
        <sz val="12"/>
        <rFont val="Calibri"/>
        <family val="2"/>
        <charset val="238"/>
      </rPr>
      <t>Bílovice 440, 687 12</t>
    </r>
  </si>
  <si>
    <r>
      <t xml:space="preserve">Základní škola a Mateřská škola Tečovice, příspěvková organizace
</t>
    </r>
    <r>
      <rPr>
        <sz val="12"/>
        <color indexed="8"/>
        <rFont val="Calibri"/>
        <family val="2"/>
        <charset val="238"/>
      </rPr>
      <t>Tečovice 112, 736 02 Zlín 4</t>
    </r>
  </si>
  <si>
    <t>https://grohova.cz/</t>
  </si>
  <si>
    <r>
      <t xml:space="preserve">Církevní střední zdravotnická škola, s. r. o.
</t>
    </r>
    <r>
      <rPr>
        <sz val="12"/>
        <rFont val="Calibri"/>
        <family val="2"/>
        <charset val="238"/>
      </rPr>
      <t>Grohova 14/16, 602 00 Brno</t>
    </r>
  </si>
  <si>
    <t>https://www.czszlin.cz/</t>
  </si>
  <si>
    <r>
      <t xml:space="preserve">Církevní základní škola a mateřská škola ve Zlíně
</t>
    </r>
    <r>
      <rPr>
        <sz val="12"/>
        <color indexed="8"/>
        <rFont val="Calibri"/>
        <family val="2"/>
        <charset val="238"/>
      </rPr>
      <t>Česká 4787, PSČ: 760 05 Zlín</t>
    </r>
  </si>
  <si>
    <r>
      <t xml:space="preserve">CZUB zdravotní s.r.o.
</t>
    </r>
    <r>
      <rPr>
        <sz val="12"/>
        <color indexed="8"/>
        <rFont val="Calibri"/>
        <family val="2"/>
        <charset val="238"/>
      </rPr>
      <t>Svat. Čecha 1283, 688 01 Uherský Brod</t>
    </r>
  </si>
  <si>
    <t>https://www.mujlekar.net/</t>
  </si>
  <si>
    <t>jednatel/jednatelka společnosti</t>
  </si>
  <si>
    <t>ředitelka personálního úseku</t>
  </si>
  <si>
    <t>https://www.cpp.cz/kontakty/olomouc-14-15873</t>
  </si>
  <si>
    <r>
      <t xml:space="preserve">Česká podnikatelská pojišťovna, a.s., Vienna Insurance Group
</t>
    </r>
    <r>
      <rPr>
        <sz val="12"/>
        <rFont val="Calibri"/>
        <family val="2"/>
        <charset val="238"/>
      </rPr>
      <t>Pobřežní 665/23, PSČ 186 00 Praha 8
pracoviště Litovelská 17, 779 00 Olomouc</t>
    </r>
  </si>
  <si>
    <t>https://dhpraktici.webnode.cz/</t>
  </si>
  <si>
    <r>
      <t xml:space="preserve">D+H Praktici s.r.o.
</t>
    </r>
    <r>
      <rPr>
        <sz val="12"/>
        <color indexed="8"/>
        <rFont val="Calibri"/>
        <family val="2"/>
        <charset val="238"/>
      </rPr>
      <t xml:space="preserve">č.p. 254, 671 33 Mikulovice
</t>
    </r>
  </si>
  <si>
    <t>MUDr. Dobešová
MUDr. Hulán</t>
  </si>
  <si>
    <t>https://ddno.cz/</t>
  </si>
  <si>
    <r>
      <t xml:space="preserve">Dětský domov, Náměšť nad Oslavou, Krátká 284
</t>
    </r>
    <r>
      <rPr>
        <sz val="12"/>
        <color indexed="8"/>
        <rFont val="Calibri"/>
        <family val="2"/>
        <charset val="238"/>
      </rPr>
      <t>Krátká 284, 675 71 Náměšť nad Oslavou</t>
    </r>
  </si>
  <si>
    <r>
      <t xml:space="preserve">Dětský domov Bojkovice
</t>
    </r>
    <r>
      <rPr>
        <sz val="12"/>
        <color indexed="8"/>
        <rFont val="Calibri"/>
        <family val="2"/>
        <charset val="238"/>
      </rPr>
      <t xml:space="preserve">Štefánikova 563, 687 71 Bojkovice </t>
    </r>
  </si>
  <si>
    <t>https://www.ddbojkovice.cz/</t>
  </si>
  <si>
    <t>https://www.ddzasova.cz/</t>
  </si>
  <si>
    <r>
      <t xml:space="preserve">Dětský domov Zašová             
</t>
    </r>
    <r>
      <rPr>
        <sz val="12"/>
        <color indexed="8"/>
        <rFont val="Calibri"/>
        <family val="2"/>
        <charset val="238"/>
      </rPr>
      <t>Zašová 172, 756 51</t>
    </r>
  </si>
  <si>
    <r>
      <t xml:space="preserve">Dětský domov Zlín
</t>
    </r>
    <r>
      <rPr>
        <sz val="12"/>
        <color indexed="8"/>
        <rFont val="Calibri"/>
        <family val="2"/>
        <charset val="238"/>
      </rPr>
      <t>Lazy I 3689, 76001 Zlín</t>
    </r>
  </si>
  <si>
    <t>http://www.ddzlin.cz/</t>
  </si>
  <si>
    <r>
      <t xml:space="preserve">Diakonie ČCE - středisko v Myslibořicích                  
</t>
    </r>
    <r>
      <rPr>
        <sz val="12"/>
        <rFont val="Calibri"/>
        <family val="2"/>
        <charset val="238"/>
      </rPr>
      <t xml:space="preserve">Myslibořice 1, 675 60 </t>
    </r>
  </si>
  <si>
    <t>https://www.domovmysliborice.cz/</t>
  </si>
  <si>
    <r>
      <t xml:space="preserve">Diecézna charita Banská Bystrica
</t>
    </r>
    <r>
      <rPr>
        <sz val="12"/>
        <color indexed="8"/>
        <rFont val="Calibri"/>
        <family val="2"/>
        <charset val="238"/>
      </rPr>
      <t>Tibora Andrašovana 14300/44, 974 01 Banská Bystrica</t>
    </r>
  </si>
  <si>
    <t>http://charitabb.sk/</t>
  </si>
  <si>
    <t>https://blansko.charita.cz/</t>
  </si>
  <si>
    <r>
      <t xml:space="preserve">Diecézní charita Brno
</t>
    </r>
    <r>
      <rPr>
        <sz val="12"/>
        <color indexed="8"/>
        <rFont val="Calibri"/>
        <family val="2"/>
        <charset val="238"/>
      </rPr>
      <t xml:space="preserve">třída Kpt. Jaroše 1928/9, 602 00 Brno </t>
    </r>
    <r>
      <rPr>
        <b/>
        <sz val="12"/>
        <color indexed="8"/>
        <rFont val="Calibri"/>
        <family val="2"/>
        <charset val="238"/>
      </rPr>
      <t xml:space="preserve">
Oblastní charita Blansko
</t>
    </r>
    <r>
      <rPr>
        <sz val="12"/>
        <color indexed="8"/>
        <rFont val="Calibri"/>
        <family val="2"/>
        <charset val="238"/>
      </rPr>
      <t>Komenského 19 , Blansko, 678 01</t>
    </r>
  </si>
  <si>
    <r>
      <t xml:space="preserve">DOBRÁ Montessori základní škola a mateřská škola s.r.o.
</t>
    </r>
    <r>
      <rPr>
        <sz val="12"/>
        <rFont val="Calibri"/>
        <family val="2"/>
        <charset val="238"/>
      </rPr>
      <t>č.p. 680, 763 63 Halenkovice</t>
    </r>
  </si>
  <si>
    <t>https://www.dobra-skolka.cz/</t>
  </si>
  <si>
    <r>
      <t xml:space="preserve">Domov pro seniory Tovačov, příspěvková organizace       
</t>
    </r>
    <r>
      <rPr>
        <sz val="12"/>
        <color indexed="8"/>
        <rFont val="Calibri"/>
        <family val="2"/>
        <charset val="238"/>
      </rPr>
      <t>Nádražní 94, 751 01 Tovačov</t>
    </r>
  </si>
  <si>
    <t>https://www.nop.brnods.cz/</t>
  </si>
  <si>
    <r>
      <t xml:space="preserve">Domov pro seniory Nopova, příspěvková organizace             
</t>
    </r>
    <r>
      <rPr>
        <sz val="12"/>
        <color indexed="8"/>
        <rFont val="Calibri"/>
        <family val="2"/>
        <charset val="238"/>
      </rPr>
      <t>Nopova 128/96, Židenice, 615 00 Brno</t>
    </r>
  </si>
  <si>
    <r>
      <t xml:space="preserve">Dům dětí a mládeže Kyjov, příspěvková organizace města Kyjova
</t>
    </r>
    <r>
      <rPr>
        <sz val="12"/>
        <color indexed="8"/>
        <rFont val="Calibri"/>
        <family val="2"/>
        <charset val="238"/>
      </rPr>
      <t>Husova 370, 697 01 Kyjov</t>
    </r>
  </si>
  <si>
    <t>http://www.domecekkyjov.cz/</t>
  </si>
  <si>
    <t>https://www.ddmslavicin.cz/</t>
  </si>
  <si>
    <r>
      <t xml:space="preserve">Dům dětí a mládeže Slavičín 
</t>
    </r>
    <r>
      <rPr>
        <sz val="12"/>
        <color indexed="8"/>
        <rFont val="Calibri"/>
        <family val="2"/>
        <charset val="238"/>
      </rPr>
      <t xml:space="preserve">Osvobození 296, 763 21 Slavičín
</t>
    </r>
  </si>
  <si>
    <t>https://www.eta.cz/</t>
  </si>
  <si>
    <r>
      <t xml:space="preserve">ETA a. s. 
</t>
    </r>
    <r>
      <rPr>
        <sz val="12"/>
        <rFont val="Calibri"/>
        <family val="2"/>
        <charset val="238"/>
      </rPr>
      <t>Křižíkova 148/34, 186 00 Praha 8 - Karlín</t>
    </r>
  </si>
  <si>
    <t>http://opava.eurotopia.cz/</t>
  </si>
  <si>
    <r>
      <t xml:space="preserve">EUROTOPIA.CZ, o.p.s.
</t>
    </r>
    <r>
      <rPr>
        <sz val="12"/>
        <color indexed="8"/>
        <rFont val="Calibri"/>
        <family val="2"/>
        <charset val="238"/>
      </rPr>
      <t>Zacpalova 379/27, Opava, 746 01</t>
    </r>
  </si>
  <si>
    <r>
      <t xml:space="preserve">G-CURATIVA s.r.o.
</t>
    </r>
    <r>
      <rPr>
        <sz val="12"/>
        <color indexed="8"/>
        <rFont val="Calibri"/>
        <family val="2"/>
        <charset val="238"/>
      </rPr>
      <t>Wellnerova 1215/3, 779 00 Olomouc - Nová Ulice</t>
    </r>
  </si>
  <si>
    <t xml:space="preserve">MUDr. Imrych </t>
  </si>
  <si>
    <t>http://www.g-curativa.cz/</t>
  </si>
  <si>
    <t>https://www.vas-lekar.cz/doktori/gespromed-s-r-o-139691/</t>
  </si>
  <si>
    <t>MUDr. Doležel</t>
  </si>
  <si>
    <r>
      <t xml:space="preserve">GESPROMED s.r.o.
</t>
    </r>
    <r>
      <rPr>
        <sz val="12"/>
        <color indexed="8"/>
        <rFont val="Calibri"/>
        <family val="2"/>
        <charset val="238"/>
      </rPr>
      <t>ordinace praktického lékaře pro děti a dorost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sídlo: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Alešova 2416/6, 678 01 Blansko
ordinace: Vodní 2587/5b, Blansko, 678 01</t>
    </r>
  </si>
  <si>
    <r>
      <rPr>
        <b/>
        <sz val="12"/>
        <color theme="1"/>
        <rFont val="Calibri"/>
        <family val="2"/>
        <charset val="238"/>
      </rPr>
      <t>greiner packaging slušovice s.r.o.</t>
    </r>
    <r>
      <rPr>
        <sz val="12"/>
        <color theme="1"/>
        <rFont val="Calibri"/>
        <family val="2"/>
        <charset val="238"/>
      </rPr>
      <t xml:space="preserve">                     
</t>
    </r>
    <r>
      <rPr>
        <sz val="12"/>
        <color indexed="8"/>
        <rFont val="Calibri"/>
        <family val="2"/>
        <charset val="238"/>
      </rPr>
      <t>Průmyslová 20, 568 02 Svitavy</t>
    </r>
  </si>
  <si>
    <t>https://www.greiner-gpi.com/cs/Greiner-Packaging</t>
  </si>
  <si>
    <t>https://www.grit.eu/</t>
  </si>
  <si>
    <r>
      <t xml:space="preserve">GRiT, s.r.o
</t>
    </r>
    <r>
      <rPr>
        <sz val="12"/>
        <color theme="1"/>
        <rFont val="Calibri"/>
        <family val="2"/>
        <charset val="238"/>
      </rPr>
      <t>Kopečná 231/10, 602 00 Brno</t>
    </r>
  </si>
  <si>
    <r>
      <t xml:space="preserve">Gynekologie Sadová, s. r. o.                       
</t>
    </r>
    <r>
      <rPr>
        <sz val="12"/>
        <color indexed="8"/>
        <rFont val="Calibri"/>
        <family val="2"/>
        <charset val="238"/>
      </rPr>
      <t>Sadová 2526, 760 01 Zlín</t>
    </r>
  </si>
  <si>
    <t>https://www.firmy.cz/detail/13288011-gynekologie-sadova-s-r-o-zlin.html</t>
  </si>
  <si>
    <t>http://www.sottner.cz/</t>
  </si>
  <si>
    <t>MUDr. Šottner</t>
  </si>
  <si>
    <r>
      <t xml:space="preserve">Gynekologie Šottner, s. r. o.                     
</t>
    </r>
    <r>
      <rPr>
        <sz val="12"/>
        <color indexed="8"/>
        <rFont val="Calibri"/>
        <family val="2"/>
        <charset val="238"/>
      </rPr>
      <t>sídlo: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Kozlov 62, 588 21 Velký Beranov
více ordinací, viz www</t>
    </r>
  </si>
  <si>
    <t>https://www.firmy.cz/detail/13285758-gynekologie-valtice-valtice.html</t>
  </si>
  <si>
    <t>MUDr. Stojčev</t>
  </si>
  <si>
    <r>
      <t xml:space="preserve">Gynekologie Valtice s.r.o.
</t>
    </r>
    <r>
      <rPr>
        <sz val="12"/>
        <color indexed="8"/>
        <rFont val="Calibri"/>
        <family val="2"/>
        <charset val="238"/>
      </rPr>
      <t xml:space="preserve">sídlo: Čs. armády 1290/248, Poštorná, 691 41 Břeclav
ordinace: Klášterní 1150, 691 42 Valtice </t>
    </r>
  </si>
  <si>
    <t>https://www.firmy.cz/detail/12863219-gynemoma-vsetin.html</t>
  </si>
  <si>
    <r>
      <t xml:space="preserve">GYNEMOMA s.r.o.
</t>
    </r>
    <r>
      <rPr>
        <sz val="12"/>
        <color indexed="8"/>
        <rFont val="Calibri"/>
        <family val="2"/>
        <charset val="238"/>
      </rPr>
      <t>Plzeňská 1270/97, Košíře, 150 00 Praha 5
ordinace: Nemocniční 955, 755 01 Vsetín</t>
    </r>
  </si>
  <si>
    <t xml:space="preserve">MUDr. Mouková </t>
  </si>
  <si>
    <r>
      <t xml:space="preserve">Gynness Brno s.r.o.          
</t>
    </r>
    <r>
      <rPr>
        <sz val="12"/>
        <color indexed="8"/>
        <rFont val="Calibri"/>
        <family val="2"/>
        <charset val="238"/>
      </rPr>
      <t>Smetanova 902, 755 01 Vsetín</t>
    </r>
  </si>
  <si>
    <t>https://www.gynness.cz/</t>
  </si>
  <si>
    <t>MUDr. Dörr</t>
  </si>
  <si>
    <t>https://www.gyntop.cz/</t>
  </si>
  <si>
    <r>
      <t xml:space="preserve">GYNTOP s.r.o.                     
</t>
    </r>
    <r>
      <rPr>
        <sz val="12"/>
        <color indexed="8"/>
        <rFont val="Calibri"/>
        <family val="2"/>
        <charset val="238"/>
      </rPr>
      <t>Zahradní 973, 763 02 Zlín – Malenovice</t>
    </r>
  </si>
  <si>
    <t>MUDr. Výmolová</t>
  </si>
  <si>
    <t>https://www.habrovanskyzamek.cz/</t>
  </si>
  <si>
    <r>
      <t xml:space="preserve">Habrovanský zámek, příspěvková organizace
</t>
    </r>
    <r>
      <rPr>
        <sz val="12"/>
        <color indexed="8"/>
        <rFont val="Calibri"/>
        <family val="2"/>
        <charset val="238"/>
      </rPr>
      <t>pracoviště: Domov pro osoby se zdravotním postižením
Habrovany 1, 683 01 Rousínov</t>
    </r>
  </si>
  <si>
    <r>
      <t xml:space="preserve">Hamzova odborná léčebna pro děti a dospělé
</t>
    </r>
    <r>
      <rPr>
        <sz val="12"/>
        <color indexed="8"/>
        <rFont val="Calibri"/>
        <family val="2"/>
        <charset val="238"/>
      </rPr>
      <t>Košumberk 80, 538 54 Luže</t>
    </r>
  </si>
  <si>
    <t>https://www.hamzova-lecebna.cz/</t>
  </si>
  <si>
    <t>https://www.hb.at/</t>
  </si>
  <si>
    <r>
      <t xml:space="preserve">Haus der Barmherzigkeit
</t>
    </r>
    <r>
      <rPr>
        <sz val="12"/>
        <color indexed="8"/>
        <rFont val="Calibri"/>
        <family val="2"/>
        <charset val="238"/>
      </rPr>
      <t>Tokiostrasse 4, 1220 Vídeň, Rakousko</t>
    </r>
  </si>
  <si>
    <t>https://hpcechtin.cz/</t>
  </si>
  <si>
    <r>
      <t xml:space="preserve">HP Čechtín, s. r. o.
</t>
    </r>
    <r>
      <rPr>
        <sz val="12"/>
        <color theme="1"/>
        <rFont val="Calibri"/>
        <family val="2"/>
        <charset val="238"/>
      </rPr>
      <t>U Prefy 16/793, 182 00 Praha</t>
    </r>
  </si>
  <si>
    <r>
      <t xml:space="preserve">Charita Vyškov
</t>
    </r>
    <r>
      <rPr>
        <sz val="12"/>
        <color indexed="8"/>
        <rFont val="Calibri"/>
        <family val="2"/>
        <charset val="238"/>
      </rPr>
      <t>Morávkova 745/1A, 682 01 Vyškov - Dědice</t>
    </r>
  </si>
  <si>
    <t>https://www.idancestudio.cz/</t>
  </si>
  <si>
    <r>
      <t xml:space="preserve">iDance Studio, z. s.                                 
</t>
    </r>
    <r>
      <rPr>
        <sz val="12"/>
        <rFont val="Calibri"/>
        <family val="2"/>
        <charset val="238"/>
      </rPr>
      <t>nám. T.G. Masaryka 1281, 76001 Zlín</t>
    </r>
  </si>
  <si>
    <t>https://www.ikem.cz/</t>
  </si>
  <si>
    <r>
      <t xml:space="preserve">Institut klinické a experimentální medicíny
</t>
    </r>
    <r>
      <rPr>
        <sz val="12"/>
        <color indexed="8"/>
        <rFont val="Calibri"/>
        <family val="2"/>
        <charset val="238"/>
      </rPr>
      <t>Vídeňská 1958/9, 140 21 Praha 4</t>
    </r>
  </si>
  <si>
    <t>http://mudrilikova.cz/</t>
  </si>
  <si>
    <t>MUDr. Ilíková</t>
  </si>
  <si>
    <r>
      <t xml:space="preserve">ILLCare s.r.o.
</t>
    </r>
    <r>
      <rPr>
        <sz val="12"/>
        <color indexed="8"/>
        <rFont val="Calibri"/>
        <family val="2"/>
        <charset val="238"/>
      </rPr>
      <t>Kotěrova 5529, 760 01 Zlín</t>
    </r>
  </si>
  <si>
    <r>
      <t xml:space="preserve">Krajská hygienická stanice Zlínského kraje se sídlem ve Zlíně
</t>
    </r>
    <r>
      <rPr>
        <sz val="12"/>
        <color indexed="8"/>
        <rFont val="Calibri"/>
        <family val="2"/>
        <charset val="238"/>
      </rPr>
      <t>76001 Zlín, Havlíčkovo nábřeží 600</t>
    </r>
  </si>
  <si>
    <t>https://www.khszlin.cz/</t>
  </si>
  <si>
    <r>
      <t xml:space="preserve">KF-CZ s.r.o.                                     
</t>
    </r>
    <r>
      <rPr>
        <sz val="12"/>
        <rFont val="Calibri"/>
        <family val="2"/>
        <charset val="238"/>
      </rPr>
      <t>č.p. 51, 763 11 Lípa</t>
    </r>
  </si>
  <si>
    <t>https://www.autocentrumlipa.cz/</t>
  </si>
  <si>
    <r>
      <t xml:space="preserve">Kovárna VIVA a.s.                             
</t>
    </r>
    <r>
      <rPr>
        <sz val="12"/>
        <rFont val="Calibri"/>
        <family val="2"/>
        <charset val="238"/>
      </rPr>
      <t>Vavrečkova 5333, 760 01 Zlín</t>
    </r>
  </si>
  <si>
    <t>https://www.viva.cz/</t>
  </si>
  <si>
    <t>https://www.firmy.cz/detail/13073625-prakticky-lekar-mudr-stefan-horak-zlin.html</t>
  </si>
  <si>
    <t>MUDr. Horák</t>
  </si>
  <si>
    <r>
      <t xml:space="preserve">Marelli Global Business Services Europe s. r. o.
</t>
    </r>
    <r>
      <rPr>
        <sz val="12"/>
        <rFont val="Calibri"/>
        <family val="2"/>
        <charset val="238"/>
      </rPr>
      <t>Starohájska 1, 917 01 Trnava, Slovensko</t>
    </r>
  </si>
  <si>
    <t>HR Business Partner</t>
  </si>
  <si>
    <t>https://www.istp.sk/zoznam-zamestnavatelov/2455932/Marelli%20Global%20Business%20Services%20Europe%20s.%20r.%20o.</t>
  </si>
  <si>
    <r>
      <rPr>
        <b/>
        <sz val="12"/>
        <color theme="1"/>
        <rFont val="Calibri"/>
        <family val="2"/>
        <charset val="238"/>
        <scheme val="minor"/>
      </rPr>
      <t>Masarykova základní škola Ždánice, příspěvková organizace</t>
    </r>
    <r>
      <rPr>
        <sz val="12"/>
        <color theme="1"/>
        <rFont val="Calibri"/>
        <family val="2"/>
        <charset val="238"/>
        <scheme val="minor"/>
      </rPr>
      <t xml:space="preserve">
Městečko 18, 696 32 Ždánice</t>
    </r>
  </si>
  <si>
    <t>https://mzszdanice.cz/</t>
  </si>
  <si>
    <r>
      <t xml:space="preserve">Mateřská škola Brumov - Bylnice, okres Zlín, příspěvková organizace
</t>
    </r>
    <r>
      <rPr>
        <sz val="12"/>
        <color indexed="8"/>
        <rFont val="Calibri"/>
        <family val="2"/>
        <charset val="238"/>
      </rPr>
      <t>sídl. Družba 1212, 763 31 Brumov-Bylnice</t>
    </r>
    <r>
      <rPr>
        <b/>
        <sz val="12"/>
        <color indexed="8"/>
        <rFont val="Calibri"/>
        <family val="2"/>
        <charset val="238"/>
      </rPr>
      <t xml:space="preserve">
</t>
    </r>
  </si>
  <si>
    <t>https://msbrumov.estranky.cz/</t>
  </si>
  <si>
    <t>https://www.praminekskolka.cz/</t>
  </si>
  <si>
    <t xml:space="preserve">Mateřská škola PRAMÍNEK, Valašská Bystřice
Valašská Bystřice 155, 756 27 Valašská Bystřice </t>
  </si>
  <si>
    <t>https://www.med-centrum.cz/</t>
  </si>
  <si>
    <r>
      <t xml:space="preserve">MED Centrum spol. s r.o.
</t>
    </r>
    <r>
      <rPr>
        <sz val="12"/>
        <color indexed="8"/>
        <rFont val="Calibri"/>
        <family val="2"/>
        <charset val="238"/>
      </rPr>
      <t>Osecká ul.309, 751 31 Lipník nad Bečvou</t>
    </r>
  </si>
  <si>
    <t>https://www.medexim.sk/</t>
  </si>
  <si>
    <r>
      <t xml:space="preserve">MEDEXIM, spol. s r.o.
</t>
    </r>
    <r>
      <rPr>
        <sz val="12"/>
        <color indexed="8"/>
        <rFont val="Calibri"/>
        <family val="2"/>
        <charset val="238"/>
      </rPr>
      <t>Hlboká 58, 921 01 Piešťany, Slovensko</t>
    </r>
  </si>
  <si>
    <t>http://dvorsky.unas.cz/</t>
  </si>
  <si>
    <t xml:space="preserve">MUDr. Dvorský </t>
  </si>
  <si>
    <t>https://www.mesto-kromeriz.cz/</t>
  </si>
  <si>
    <r>
      <rPr>
        <b/>
        <sz val="12"/>
        <rFont val="Calibri"/>
        <family val="2"/>
        <charset val="238"/>
      </rPr>
      <t xml:space="preserve">Město Kroměříž
</t>
    </r>
    <r>
      <rPr>
        <sz val="12"/>
        <rFont val="Calibri"/>
        <family val="2"/>
        <charset val="238"/>
      </rPr>
      <t>Odbor sociálních věcí a zdravotnictví 
Velké nám. 115/1, 767 01 Kroměříž</t>
    </r>
  </si>
  <si>
    <t>http://www.straznice-mesto.cz/</t>
  </si>
  <si>
    <r>
      <rPr>
        <b/>
        <sz val="12"/>
        <rFont val="Calibri"/>
        <family val="2"/>
        <charset val="238"/>
      </rPr>
      <t xml:space="preserve">Město Strážnice
</t>
    </r>
    <r>
      <rPr>
        <sz val="12"/>
        <rFont val="Calibri"/>
        <family val="2"/>
        <charset val="238"/>
      </rPr>
      <t>Sociální oddělení
náměstí Svobody 503, 696 62 Strážnice</t>
    </r>
  </si>
  <si>
    <t>referent sociálního oddělení</t>
  </si>
  <si>
    <t>https://www.mesto-zubri.cz/</t>
  </si>
  <si>
    <r>
      <t xml:space="preserve">Město Zubří                                                      
</t>
    </r>
    <r>
      <rPr>
        <sz val="12"/>
        <color indexed="8"/>
        <rFont val="Calibri"/>
        <family val="2"/>
        <charset val="238"/>
        <scheme val="minor"/>
      </rPr>
      <t>U Domoviny 234, 756 54 Zubří</t>
    </r>
    <r>
      <rPr>
        <b/>
        <sz val="12"/>
        <color indexed="8"/>
        <rFont val="Calibri"/>
        <family val="2"/>
        <charset val="238"/>
        <scheme val="minor"/>
      </rPr>
      <t xml:space="preserve">
</t>
    </r>
  </si>
  <si>
    <t>https://www.rousinov.cz/</t>
  </si>
  <si>
    <r>
      <rPr>
        <b/>
        <sz val="12"/>
        <rFont val="Calibri"/>
        <family val="2"/>
        <charset val="238"/>
      </rPr>
      <t xml:space="preserve">Město Rousínov
</t>
    </r>
    <r>
      <rPr>
        <sz val="12"/>
        <rFont val="Calibri"/>
        <family val="2"/>
        <charset val="238"/>
      </rPr>
      <t>Hospodářsko-správní odbor</t>
    </r>
    <r>
      <rPr>
        <b/>
        <sz val="12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>Sušilovo náměstí 84/56, 683 01 Rousínov</t>
    </r>
  </si>
  <si>
    <r>
      <t xml:space="preserve">MORAVIA ŘETĚZY a.s.
</t>
    </r>
    <r>
      <rPr>
        <sz val="12"/>
        <color indexed="8"/>
        <rFont val="Calibri"/>
        <family val="2"/>
        <charset val="238"/>
      </rPr>
      <t>Hulínská 1799/1, 767 01 Kroměříž</t>
    </r>
  </si>
  <si>
    <t>https://www.moravia-retezy.cz/</t>
  </si>
  <si>
    <t>https://msdobrinsko-cz.webnode.cz/</t>
  </si>
  <si>
    <r>
      <t>Mateřská škola Dobřínsko, okres Znojmo, příspěvková organizace</t>
    </r>
    <r>
      <rPr>
        <sz val="12"/>
        <color indexed="8"/>
        <rFont val="Calibri"/>
        <family val="2"/>
        <charset val="238"/>
      </rPr>
      <t xml:space="preserve">
č.p. 121, 672 01 Dobřínsko</t>
    </r>
  </si>
  <si>
    <r>
      <t xml:space="preserve">Mateřská škola, Dolní Němčí, okres Uherské Hradiště
</t>
    </r>
    <r>
      <rPr>
        <sz val="12"/>
        <color indexed="8"/>
        <rFont val="Calibri"/>
        <family val="2"/>
        <charset val="238"/>
      </rPr>
      <t>Školní 706, 687 62 Dolní Němčí</t>
    </r>
  </si>
  <si>
    <t>https://www.msdolninemci.cz/</t>
  </si>
  <si>
    <r>
      <t xml:space="preserve">Mateřská škola Horní Lhota
</t>
    </r>
    <r>
      <rPr>
        <sz val="12"/>
        <color indexed="8"/>
        <rFont val="Calibri"/>
        <family val="2"/>
        <charset val="238"/>
      </rPr>
      <t xml:space="preserve"> č.p. 135, 763 23 Horní Lhota</t>
    </r>
  </si>
  <si>
    <t>http://www.mshornilhota.cz/</t>
  </si>
  <si>
    <r>
      <t xml:space="preserve">Mateřská škola Hustopeče, Školní 25, okres Břeclav, příspěvková organizace
</t>
    </r>
    <r>
      <rPr>
        <sz val="12"/>
        <color indexed="8"/>
        <rFont val="Calibri"/>
        <family val="2"/>
        <charset val="238"/>
      </rPr>
      <t>Školní 887/25, 693 01 Hustopeče</t>
    </r>
  </si>
  <si>
    <t>https://www.edu.cz/organization/600111539/</t>
  </si>
  <si>
    <t>https://mschropyne.cz/</t>
  </si>
  <si>
    <r>
      <t xml:space="preserve">Mateřská škola Chropyně, okres Kroměříž, příspěvková organizace
</t>
    </r>
    <r>
      <rPr>
        <sz val="12"/>
        <color indexed="8"/>
        <rFont val="Calibri"/>
        <family val="2"/>
        <charset val="238"/>
      </rPr>
      <t>Tyršova 570, 768 11 Chropyně</t>
    </r>
  </si>
  <si>
    <t>https://msloucka.eu/</t>
  </si>
  <si>
    <r>
      <t xml:space="preserve">Mateřská škola Loučka,okres Zlín, příspěvková organizace
</t>
    </r>
    <r>
      <rPr>
        <sz val="12"/>
        <color indexed="8"/>
        <rFont val="Calibri"/>
        <family val="2"/>
        <charset val="238"/>
      </rPr>
      <t>Loučka 85, PSČ 76325</t>
    </r>
  </si>
  <si>
    <r>
      <t xml:space="preserve">Mateřská škola Na Zahradách, Rožnov p. R., příspěvková organizace
</t>
    </r>
    <r>
      <rPr>
        <sz val="12"/>
        <color indexed="8"/>
        <rFont val="Calibri"/>
        <family val="2"/>
        <charset val="238"/>
      </rPr>
      <t xml:space="preserve"> Na zahradách 644, 756 61 Rožnov pod Radhoštěm</t>
    </r>
  </si>
  <si>
    <t>https://msnazahradach.estranky.cz/</t>
  </si>
  <si>
    <r>
      <t xml:space="preserve">Mateřská škola Opatovice a Rychtářov, okres Vyškov, příspěvková organizace
</t>
    </r>
    <r>
      <rPr>
        <sz val="12"/>
        <color indexed="8"/>
        <rFont val="Calibri"/>
        <family val="2"/>
        <charset val="238"/>
      </rPr>
      <t>Opatovice 108, 682 01 Vyškov</t>
    </r>
  </si>
  <si>
    <t>https://materska-skola-opatovice.webnode.cz/</t>
  </si>
  <si>
    <r>
      <t xml:space="preserve">Mateřská škola Strání, okres Uherské Hradiště, příspěvková organizace
</t>
    </r>
    <r>
      <rPr>
        <sz val="12"/>
        <color indexed="8"/>
        <rFont val="Calibri"/>
        <family val="2"/>
        <charset val="238"/>
      </rPr>
      <t>68765 Strání, U Třicátku 314</t>
    </r>
  </si>
  <si>
    <t>https://www.msstrani.cz/</t>
  </si>
  <si>
    <r>
      <t xml:space="preserve">Mateřská škola Tvarožná Lhota, příspěvková organizace
</t>
    </r>
    <r>
      <rPr>
        <sz val="12"/>
        <color indexed="8"/>
        <rFont val="Calibri"/>
        <family val="2"/>
        <charset val="238"/>
      </rPr>
      <t>č.p. 275, 696 62 Tvarožná Lhota</t>
    </r>
  </si>
  <si>
    <t>http://www.skolkatvaroznalhota.cz/</t>
  </si>
  <si>
    <r>
      <t xml:space="preserve">Mateřská škola Ublo, okres Zlín
</t>
    </r>
    <r>
      <rPr>
        <sz val="12"/>
        <color indexed="8"/>
        <rFont val="Calibri"/>
        <family val="2"/>
        <charset val="238"/>
      </rPr>
      <t xml:space="preserve">Ublo 74, 763 12 </t>
    </r>
  </si>
  <si>
    <t>http://www.ublo.cz/index.php?nid=2183&amp;lid=cs&amp;oid=2006426</t>
  </si>
  <si>
    <r>
      <t xml:space="preserve">Mateřská škola Valašské Meziříčí, Seifertova 160, okres Vsetín, příspěvková organizace
</t>
    </r>
    <r>
      <rPr>
        <sz val="12"/>
        <color indexed="8"/>
        <rFont val="Calibri"/>
        <family val="2"/>
        <charset val="238"/>
      </rPr>
      <t>Seifertova 160,  757 01 Valašské Meziříčí - Krásno nad Bečvou</t>
    </r>
  </si>
  <si>
    <t>http://www.msseifertova.cz/</t>
  </si>
  <si>
    <r>
      <t xml:space="preserve">Mateřská škola Zlín, Potoky 4224, příspěvková organizace
</t>
    </r>
    <r>
      <rPr>
        <sz val="12"/>
        <color indexed="8"/>
        <rFont val="Calibri"/>
        <family val="2"/>
        <charset val="238"/>
      </rPr>
      <t>Potoky 4224, 760 01 Zlín</t>
    </r>
  </si>
  <si>
    <t>http://mspotoky.cz/</t>
  </si>
  <si>
    <r>
      <t xml:space="preserve">MUDr. Alena Bílková
</t>
    </r>
    <r>
      <rPr>
        <sz val="12"/>
        <color indexed="8"/>
        <rFont val="Calibri"/>
        <family val="2"/>
        <charset val="238"/>
      </rPr>
      <t>Josefovská 583, 696 17 Dolní Bojanovice
ordinace: U Elektrárny 3066/1, 695 01 Hodonín</t>
    </r>
  </si>
  <si>
    <t xml:space="preserve">MUDr. Bílková </t>
  </si>
  <si>
    <t>https://www.firmy.cz/detail/13048178-mudr-alena-bilkova-hodonin.html</t>
  </si>
  <si>
    <t>https://ordinacebucovice.cz/</t>
  </si>
  <si>
    <t xml:space="preserve">MUDr. Růžičková </t>
  </si>
  <si>
    <r>
      <rPr>
        <b/>
        <sz val="12"/>
        <color theme="1"/>
        <rFont val="Calibri"/>
        <family val="2"/>
        <charset val="238"/>
        <scheme val="minor"/>
      </rPr>
      <t>MUDr. Alena Růžičková</t>
    </r>
    <r>
      <rPr>
        <sz val="12"/>
        <color theme="1"/>
        <rFont val="Calibri"/>
        <family val="2"/>
        <charset val="238"/>
        <scheme val="minor"/>
      </rPr>
      <t xml:space="preserve">
Sovětská 912, 685 01 Bučovice
Poliklinika Bučovice</t>
    </r>
  </si>
  <si>
    <t>https://www.firmy.cz/detail/12897751-mudr-alena-vavrova-uherske-hradiste-maratice.html</t>
  </si>
  <si>
    <r>
      <rPr>
        <b/>
        <sz val="12"/>
        <color theme="1"/>
        <rFont val="Calibri"/>
        <family val="2"/>
        <charset val="238"/>
        <scheme val="minor"/>
      </rPr>
      <t xml:space="preserve">MUDr. Alena Vávrová </t>
    </r>
    <r>
      <rPr>
        <sz val="12"/>
        <color theme="1"/>
        <rFont val="Calibri"/>
        <family val="2"/>
        <charset val="238"/>
        <scheme val="minor"/>
      </rPr>
      <t xml:space="preserve">
Sokolovská 573, 686 01 Uherské Hradiště, Mařatice</t>
    </r>
  </si>
  <si>
    <t xml:space="preserve">MUDr. Kráčalová </t>
  </si>
  <si>
    <t>https://ordinace-kracalova.cz/</t>
  </si>
  <si>
    <r>
      <rPr>
        <b/>
        <sz val="12"/>
        <color theme="1"/>
        <rFont val="Calibri"/>
        <family val="2"/>
        <charset val="238"/>
        <scheme val="minor"/>
      </rPr>
      <t xml:space="preserve">MUDr. Alice Kráčalová </t>
    </r>
    <r>
      <rPr>
        <sz val="12"/>
        <color theme="1"/>
        <rFont val="Calibri"/>
        <family val="2"/>
        <charset val="238"/>
        <scheme val="minor"/>
      </rPr>
      <t xml:space="preserve">
Horní lán 1310/10a, 779 00 Olomouc - Nová Ulice</t>
    </r>
  </si>
  <si>
    <t>https://www.firmy.cz/detail/390196-mudr-petra-blahakova-zlin.html</t>
  </si>
  <si>
    <r>
      <rPr>
        <b/>
        <sz val="12"/>
        <color indexed="8"/>
        <rFont val="Calibri"/>
        <family val="2"/>
        <charset val="238"/>
      </rPr>
      <t>MUDr. Blaháková Petra</t>
    </r>
    <r>
      <rPr>
        <sz val="12"/>
        <color indexed="8"/>
        <rFont val="Calibri"/>
        <family val="2"/>
        <charset val="238"/>
      </rPr>
      <t xml:space="preserve">
31.budova,762 39 Zlín (třída Tomáše Bati 5135)
</t>
    </r>
  </si>
  <si>
    <t>MUDr. Blaháková</t>
  </si>
  <si>
    <t>https://www.firmy.cz/detail/388635-mudr-elvira-miculkova-vsetin.html</t>
  </si>
  <si>
    <r>
      <rPr>
        <b/>
        <sz val="12"/>
        <color indexed="8"/>
        <rFont val="Calibri"/>
        <family val="2"/>
        <charset val="238"/>
      </rPr>
      <t>MUDr. Elvíra Mičulková</t>
    </r>
    <r>
      <rPr>
        <sz val="12"/>
        <color indexed="8"/>
        <rFont val="Calibri"/>
        <family val="2"/>
        <charset val="238"/>
      </rPr>
      <t xml:space="preserve">
sídlo: Zbrojovka a.s. Vsetín, 755 01 Vsetín
ordinace: Nemocniční 945, 755 01 Vsetín</t>
    </r>
  </si>
  <si>
    <t xml:space="preserve">MUDr. Mičulková </t>
  </si>
  <si>
    <r>
      <rPr>
        <b/>
        <sz val="12"/>
        <color theme="1"/>
        <rFont val="Calibri"/>
        <family val="2"/>
        <charset val="238"/>
        <scheme val="minor"/>
      </rPr>
      <t>MUDr. Eva Srncová</t>
    </r>
    <r>
      <rPr>
        <sz val="12"/>
        <color theme="1"/>
        <rFont val="Calibri"/>
        <family val="2"/>
        <charset val="238"/>
        <scheme val="minor"/>
      </rPr>
      <t xml:space="preserve">
Vinohradská 606, 687 62 Dolní Němčí</t>
    </r>
  </si>
  <si>
    <t>https://www.firmy.cz/detail/373278-mudr-eva-srncova-dolni-nemci.html</t>
  </si>
  <si>
    <t xml:space="preserve">MUDr. Srncová </t>
  </si>
  <si>
    <t xml:space="preserve">MUDr. Pospíšil </t>
  </si>
  <si>
    <r>
      <rPr>
        <b/>
        <sz val="12"/>
        <color indexed="8"/>
        <rFont val="Calibri"/>
        <family val="2"/>
        <charset val="238"/>
      </rPr>
      <t>MUDr. František Pospíšil s.r.o.</t>
    </r>
    <r>
      <rPr>
        <sz val="12"/>
        <color indexed="8"/>
        <rFont val="Calibri"/>
        <family val="2"/>
        <charset val="238"/>
      </rPr>
      <t xml:space="preserve">
sídlo: č.p. 430, 687 12 Bílovice
ordinace: Pivovarská 122, 686 01 Uherské Hradiště</t>
    </r>
  </si>
  <si>
    <t>http://mudrpospisil.cz/</t>
  </si>
  <si>
    <t>MUDr. Dvorský</t>
  </si>
  <si>
    <t>https://www.edb.eu/czech-firm-1013275-mudr-frantisek-dvorsky-louka/contact</t>
  </si>
  <si>
    <r>
      <t xml:space="preserve">MUDr. GABRIELA JUŘICOVÁ MACHALOVÁ
</t>
    </r>
    <r>
      <rPr>
        <sz val="12"/>
        <color theme="1"/>
        <rFont val="Calibri"/>
        <family val="2"/>
        <charset val="238"/>
        <scheme val="minor"/>
      </rPr>
      <t>Jiráskova 916, 755 01 Vsetín</t>
    </r>
  </si>
  <si>
    <t>https://www.ordinacemachalova.cz/</t>
  </si>
  <si>
    <t>MUDr. Juřicová Machalová</t>
  </si>
  <si>
    <r>
      <t xml:space="preserve">MUDr. HANA KRYBUSOVÁ
</t>
    </r>
    <r>
      <rPr>
        <sz val="12"/>
        <color indexed="8"/>
        <rFont val="Calibri"/>
        <family val="2"/>
        <charset val="238"/>
      </rPr>
      <t>Palackého 972/23, Holešov 769 01</t>
    </r>
  </si>
  <si>
    <t>http://www.mudrkrybusova.cz/</t>
  </si>
  <si>
    <t xml:space="preserve">MUDr. Krybusová </t>
  </si>
  <si>
    <t xml:space="preserve">MUDr. Huspeninová </t>
  </si>
  <si>
    <r>
      <t xml:space="preserve">MUDr. Huspeninová - gynekologie s.r.o.
</t>
    </r>
    <r>
      <rPr>
        <sz val="12"/>
        <color indexed="8"/>
        <rFont val="Calibri"/>
        <family val="2"/>
        <charset val="238"/>
      </rPr>
      <t>sídlo: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Bartošova 4341, 760 01 Zlín
ordinace: Zarámí 4432, 760 01 Zlín</t>
    </r>
  </si>
  <si>
    <t>https://www.simonahuspeninova.cz/</t>
  </si>
  <si>
    <r>
      <t xml:space="preserve">MUDr. Igor Bychler s.r.o.
</t>
    </r>
    <r>
      <rPr>
        <sz val="12"/>
        <color indexed="8"/>
        <rFont val="Calibri"/>
        <family val="2"/>
        <charset val="238"/>
      </rPr>
      <t>č.p. 46, 687 03 Babice</t>
    </r>
    <r>
      <rPr>
        <b/>
        <sz val="12"/>
        <color indexed="8"/>
        <rFont val="Calibri"/>
        <family val="2"/>
        <charset val="238"/>
      </rPr>
      <t xml:space="preserve">
</t>
    </r>
  </si>
  <si>
    <t>MUDr. Bychler</t>
  </si>
  <si>
    <t>https://www.ekatalog.cz/firma/657693-mudr-igor-bychler-sro/</t>
  </si>
  <si>
    <t xml:space="preserve">MUDr. Šimek </t>
  </si>
  <si>
    <r>
      <t xml:space="preserve">MUDr. Igor Šimek
</t>
    </r>
    <r>
      <rPr>
        <sz val="12"/>
        <color indexed="8"/>
        <rFont val="Calibri"/>
        <family val="2"/>
        <charset val="238"/>
      </rPr>
      <t>Piaristů 286/23, 692 01 Mikulov</t>
    </r>
    <r>
      <rPr>
        <b/>
        <sz val="12"/>
        <color indexed="8"/>
        <rFont val="Calibri"/>
        <family val="2"/>
        <charset val="238"/>
      </rPr>
      <t xml:space="preserve">
</t>
    </r>
  </si>
  <si>
    <t>https://www.firmy.cz/detail/307336-mudr-igor-simek-mikulov.html</t>
  </si>
  <si>
    <t xml:space="preserve">MUDr. Gavendová </t>
  </si>
  <si>
    <r>
      <rPr>
        <b/>
        <sz val="12"/>
        <color indexed="8"/>
        <rFont val="Calibri"/>
        <family val="2"/>
        <charset val="238"/>
      </rPr>
      <t xml:space="preserve">MUDr. Iva Gavendová, prakt.lékař pro děti
</t>
    </r>
    <r>
      <rPr>
        <sz val="12"/>
        <color indexed="8"/>
        <rFont val="Calibri"/>
        <family val="2"/>
        <charset val="238"/>
      </rPr>
      <t xml:space="preserve">76001 Zlín, třída Tomáše Bati 3705
</t>
    </r>
  </si>
  <si>
    <t>https://www.zlinskapoliklinika.cz/detail/5c5c2ccdb8d2a3354948116</t>
  </si>
  <si>
    <r>
      <rPr>
        <b/>
        <sz val="12"/>
        <color theme="1"/>
        <rFont val="Calibri"/>
        <family val="2"/>
        <charset val="238"/>
        <scheme val="minor"/>
      </rPr>
      <t>MUDr. Iva Matušáková</t>
    </r>
    <r>
      <rPr>
        <sz val="12"/>
        <color theme="1"/>
        <rFont val="Calibri"/>
        <family val="2"/>
        <charset val="238"/>
        <scheme val="minor"/>
      </rPr>
      <t xml:space="preserve">
sídlo: Sadová 1030, 687 51 Nivnice
2 ordinace: Sadová 1030, 687 51 Nivnice
Horní Valy 2536, Uherský Brod</t>
    </r>
  </si>
  <si>
    <t xml:space="preserve">MUDr. Matušáková </t>
  </si>
  <si>
    <r>
      <rPr>
        <b/>
        <sz val="12"/>
        <color indexed="8"/>
        <rFont val="Calibri"/>
        <family val="2"/>
        <charset val="238"/>
      </rPr>
      <t>MUDr. Jana Kolářová</t>
    </r>
    <r>
      <rPr>
        <sz val="12"/>
        <color indexed="8"/>
        <rFont val="Calibri"/>
        <family val="2"/>
        <charset val="238"/>
      </rPr>
      <t xml:space="preserve">
Havlíčkova 814/67, 767 01 Kroměříž</t>
    </r>
  </si>
  <si>
    <r>
      <rPr>
        <b/>
        <sz val="12"/>
        <color theme="1"/>
        <rFont val="Calibri"/>
        <family val="2"/>
        <charset val="238"/>
        <scheme val="minor"/>
      </rPr>
      <t>MUDr. Jana Palmašová + MUDr. Romana Vrtělová s.r.o.</t>
    </r>
    <r>
      <rPr>
        <sz val="12"/>
        <color theme="1"/>
        <rFont val="Calibri"/>
        <family val="2"/>
        <charset val="238"/>
        <scheme val="minor"/>
      </rPr>
      <t xml:space="preserve">
Svatopluka Čecha 448, 752 01 Kojetín</t>
    </r>
  </si>
  <si>
    <t xml:space="preserve">MUDr. Palmašová
MUDr. Vrtělová  </t>
  </si>
  <si>
    <t>https://www.firmy.cz/detail/12971810-mudr-jana-palmasova-mudr-romana-vrtelova-s-r-o-kojetin-i-mesto.html</t>
  </si>
  <si>
    <t xml:space="preserve">MUDr. Martinec </t>
  </si>
  <si>
    <t>http://ambulance-jmm.cz/</t>
  </si>
  <si>
    <r>
      <t xml:space="preserve">MUDr. Jiří M. Martinec s.r.o.
</t>
    </r>
    <r>
      <rPr>
        <sz val="12"/>
        <color indexed="8"/>
        <rFont val="Calibri"/>
        <family val="2"/>
        <charset val="238"/>
      </rPr>
      <t>č.p. 90, 756 11 Seninka 
ordinace: Krátká 798, 766 01 Valašské Klobouky  (poliklinika)</t>
    </r>
  </si>
  <si>
    <t xml:space="preserve">MUDr. Hellerová </t>
  </si>
  <si>
    <r>
      <rPr>
        <b/>
        <sz val="12"/>
        <color indexed="8"/>
        <rFont val="Calibri"/>
        <family val="2"/>
        <charset val="238"/>
      </rPr>
      <t xml:space="preserve">MUDr. Jitka Hellerová </t>
    </r>
    <r>
      <rPr>
        <sz val="12"/>
        <color indexed="8"/>
        <rFont val="Calibri"/>
        <family val="2"/>
        <charset val="238"/>
      </rPr>
      <t xml:space="preserve">
Dlouhá 521/34, 779 00 Olomouc - Lazce</t>
    </r>
  </si>
  <si>
    <t>http://www.gynolomouc.cz/</t>
  </si>
  <si>
    <t xml:space="preserve">MUDr. Hrončeková </t>
  </si>
  <si>
    <t>http://www.ordinace-sumice.cz/</t>
  </si>
  <si>
    <r>
      <rPr>
        <b/>
        <sz val="12"/>
        <color indexed="8"/>
        <rFont val="Calibri"/>
        <family val="2"/>
        <charset val="238"/>
      </rPr>
      <t xml:space="preserve">MUDr. Jitka Hrončeková </t>
    </r>
    <r>
      <rPr>
        <sz val="12"/>
        <color indexed="8"/>
        <rFont val="Calibri"/>
        <family val="2"/>
        <charset val="238"/>
      </rPr>
      <t xml:space="preserve">
687 31, Šumice 400</t>
    </r>
  </si>
  <si>
    <r>
      <rPr>
        <b/>
        <sz val="12"/>
        <color indexed="8"/>
        <rFont val="Calibri"/>
        <family val="2"/>
        <charset val="238"/>
      </rPr>
      <t>MUDr. Josef Mezulianik</t>
    </r>
    <r>
      <rPr>
        <sz val="12"/>
        <color indexed="8"/>
        <rFont val="Calibri"/>
        <family val="2"/>
        <charset val="238"/>
      </rPr>
      <t xml:space="preserve">
Ostrožská Lhota 500, 687 23</t>
    </r>
  </si>
  <si>
    <t>MUDr. Mezulianik</t>
  </si>
  <si>
    <t>https://www.firmy.cz/detail/390334-mudr-josef-mezulianik-ostrozska-lhota.html</t>
  </si>
  <si>
    <r>
      <rPr>
        <b/>
        <sz val="12"/>
        <color theme="1"/>
        <rFont val="Calibri"/>
        <family val="2"/>
        <charset val="238"/>
        <scheme val="minor"/>
      </rPr>
      <t>MUDr. Konečná s.r.o.</t>
    </r>
    <r>
      <rPr>
        <sz val="12"/>
        <color theme="1"/>
        <rFont val="Calibri"/>
        <family val="2"/>
        <charset val="238"/>
        <scheme val="minor"/>
      </rPr>
      <t xml:space="preserve">
Nemocniční 270, 783 91 Uničov</t>
    </r>
  </si>
  <si>
    <t xml:space="preserve">MUDr. Konečná </t>
  </si>
  <si>
    <t>https://www.firmy.cz/detail/12861360-mudr-konecna-unicov.html</t>
  </si>
  <si>
    <t>https://www.mudrkozilkovalenka.cz/</t>
  </si>
  <si>
    <t xml:space="preserve">MUDr. Kozílková </t>
  </si>
  <si>
    <r>
      <t xml:space="preserve">MUDr. Lenka Kozílková 
</t>
    </r>
    <r>
      <rPr>
        <sz val="12"/>
        <color indexed="8"/>
        <rFont val="Calibri"/>
        <family val="2"/>
        <charset val="238"/>
      </rPr>
      <t>Purkyňova 235/36, 682 01 Vyškov
(poliklinika 1.patro)</t>
    </r>
  </si>
  <si>
    <t xml:space="preserve">MUDr. Syptáková </t>
  </si>
  <si>
    <t>https://pediatr-syptakova.cz/</t>
  </si>
  <si>
    <r>
      <t xml:space="preserve">MUDr. Lenka Syptáková 
</t>
    </r>
    <r>
      <rPr>
        <sz val="12"/>
        <color indexed="8"/>
        <rFont val="Calibri"/>
        <family val="2"/>
        <charset val="238"/>
      </rPr>
      <t>Záhlinická 1216, 76824 Hulín</t>
    </r>
  </si>
  <si>
    <t xml:space="preserve">MUDr. Piknová </t>
  </si>
  <si>
    <t>https://www.medicentrum-hodonin.cz/piknova/</t>
  </si>
  <si>
    <r>
      <rPr>
        <b/>
        <sz val="12"/>
        <color indexed="8"/>
        <rFont val="Calibri"/>
        <family val="2"/>
        <charset val="238"/>
      </rPr>
      <t xml:space="preserve">MUDr. Lucie Piknová </t>
    </r>
    <r>
      <rPr>
        <sz val="12"/>
        <color indexed="8"/>
        <rFont val="Calibri"/>
        <family val="2"/>
        <charset val="238"/>
      </rPr>
      <t xml:space="preserve">
Kollárova 4338/9, 69501 Hodonín</t>
    </r>
  </si>
  <si>
    <t>MUDr. Uhřičář</t>
  </si>
  <si>
    <r>
      <rPr>
        <b/>
        <sz val="12"/>
        <color indexed="8"/>
        <rFont val="Calibri"/>
        <family val="2"/>
        <charset val="238"/>
      </rPr>
      <t>MUDr. Marek Uřičář, s.r.o.</t>
    </r>
    <r>
      <rPr>
        <sz val="12"/>
        <color indexed="8"/>
        <rFont val="Calibri"/>
        <family val="2"/>
        <charset val="238"/>
      </rPr>
      <t xml:space="preserve">
Na Chmelnici 1113/18, 696 04 Svatobořice-Mistřín
ordinace: Čejč 73, 696 14 Hodonín</t>
    </r>
  </si>
  <si>
    <t>https://www.znamylekar.cz/marek-uricar/prakticky-lekar/hodonin</t>
  </si>
  <si>
    <t>https://www.firmy.cz/detail/2293103-mudr-maria-dvorackova-horni-lidec.html</t>
  </si>
  <si>
    <r>
      <rPr>
        <b/>
        <sz val="12"/>
        <color indexed="8"/>
        <rFont val="Calibri"/>
        <family val="2"/>
        <charset val="238"/>
      </rPr>
      <t>MUDr. Maria Dvořáčková</t>
    </r>
    <r>
      <rPr>
        <sz val="12"/>
        <color indexed="8"/>
        <rFont val="Calibri"/>
        <family val="2"/>
        <charset val="238"/>
      </rPr>
      <t xml:space="preserve">
Slušovská 15, 763 12 Vizovice
ordinace: Horní Lideč 291, 756 12</t>
    </r>
  </si>
  <si>
    <t>https://www.zlin-malenovice-praktik.cz/</t>
  </si>
  <si>
    <t>MUDr. Klátilová</t>
  </si>
  <si>
    <t xml:space="preserve">MUDr. Dvořáčková </t>
  </si>
  <si>
    <r>
      <rPr>
        <b/>
        <sz val="12"/>
        <color indexed="8"/>
        <rFont val="Calibri"/>
        <family val="2"/>
        <charset val="238"/>
      </rPr>
      <t>MUDr. MÁRIA KLÁTILOVÁ</t>
    </r>
    <r>
      <rPr>
        <sz val="12"/>
        <color indexed="8"/>
        <rFont val="Calibri"/>
        <family val="2"/>
        <charset val="238"/>
      </rPr>
      <t xml:space="preserve">
Zahradní 973, 763 02 Zlín-Malenovice</t>
    </r>
  </si>
  <si>
    <r>
      <rPr>
        <b/>
        <sz val="12"/>
        <color indexed="8"/>
        <rFont val="Calibri"/>
        <family val="2"/>
        <charset val="238"/>
      </rPr>
      <t>MUDr. Marie Častulíková</t>
    </r>
    <r>
      <rPr>
        <sz val="12"/>
        <color indexed="8"/>
        <rFont val="Calibri"/>
        <family val="2"/>
        <charset val="238"/>
      </rPr>
      <t xml:space="preserve">
Komenského 10, 763 21 Slavičín</t>
    </r>
  </si>
  <si>
    <t>https://mudr-marie-gazdikova.zdravotniregistr.cz/</t>
  </si>
  <si>
    <t xml:space="preserve">MUDr. Gazdíková </t>
  </si>
  <si>
    <t>MUDr. Teplá</t>
  </si>
  <si>
    <r>
      <rPr>
        <b/>
        <sz val="12"/>
        <color theme="1"/>
        <rFont val="Calibri"/>
        <family val="2"/>
        <charset val="238"/>
        <scheme val="minor"/>
      </rPr>
      <t xml:space="preserve">MUDr. Marie Teplá s.r.o.
</t>
    </r>
    <r>
      <rPr>
        <sz val="12"/>
        <color theme="1"/>
        <rFont val="Calibri"/>
        <family val="2"/>
        <charset val="238"/>
        <scheme val="minor"/>
      </rPr>
      <t xml:space="preserve">Legionářů 1196/21, 695 01 Hodonín
</t>
    </r>
  </si>
  <si>
    <t>https://mudr-tepla.webnode.cz/</t>
  </si>
  <si>
    <t>MUDr. Mikláš</t>
  </si>
  <si>
    <r>
      <t xml:space="preserve">MUDr. Martin Mikláš
</t>
    </r>
    <r>
      <rPr>
        <sz val="12"/>
        <color indexed="8"/>
        <rFont val="Calibri"/>
        <family val="2"/>
        <charset val="238"/>
      </rPr>
      <t>Rokycanova 802/1e, 779 00 Olomouc - Nové Sady</t>
    </r>
  </si>
  <si>
    <t>http://www.doktormartin.eu/</t>
  </si>
  <si>
    <t xml:space="preserve">MUDr. Anderová </t>
  </si>
  <si>
    <t>http://www.anderova.cz/</t>
  </si>
  <si>
    <r>
      <rPr>
        <b/>
        <sz val="12"/>
        <color theme="1"/>
        <rFont val="Calibri"/>
        <family val="2"/>
        <charset val="238"/>
        <scheme val="minor"/>
      </rPr>
      <t xml:space="preserve">MUDr. Martina Anderová 
</t>
    </r>
    <r>
      <rPr>
        <sz val="12"/>
        <color theme="1"/>
        <rFont val="Calibri"/>
        <family val="2"/>
        <charset val="238"/>
        <scheme val="minor"/>
      </rPr>
      <t>Dukelská 548, 798 03 Plumlov</t>
    </r>
  </si>
  <si>
    <r>
      <t xml:space="preserve">MUDr. Michaela Bendová s.r.o.
</t>
    </r>
    <r>
      <rPr>
        <sz val="12"/>
        <color indexed="8"/>
        <rFont val="Calibri"/>
        <family val="2"/>
        <charset val="238"/>
      </rPr>
      <t>č.p. 638, 798 14 Olšany u Prostějova
ordinace: Rejskova 26, 796 01 Prostějov</t>
    </r>
    <r>
      <rPr>
        <b/>
        <sz val="12"/>
        <color indexed="8"/>
        <rFont val="Calibri"/>
        <family val="2"/>
        <charset val="238"/>
      </rPr>
      <t xml:space="preserve">
</t>
    </r>
  </si>
  <si>
    <t>http://www.mudr-bendova.cz/</t>
  </si>
  <si>
    <t xml:space="preserve">MUDr. Bendová </t>
  </si>
  <si>
    <r>
      <rPr>
        <b/>
        <sz val="12"/>
        <color theme="1"/>
        <rFont val="Calibri"/>
        <family val="2"/>
        <charset val="238"/>
        <scheme val="minor"/>
      </rPr>
      <t>MUDr. Procházka Michal s.r.o.</t>
    </r>
    <r>
      <rPr>
        <sz val="12"/>
        <color theme="1"/>
        <rFont val="Calibri"/>
        <family val="2"/>
        <charset val="238"/>
        <scheme val="minor"/>
      </rPr>
      <t xml:space="preserve">
třída Tomáše Bati 3910, 760 01 Zlín</t>
    </r>
  </si>
  <si>
    <t>MUDr. Procházka</t>
  </si>
  <si>
    <t>http://doktorzlin.cz/</t>
  </si>
  <si>
    <t>MUDr. Jadrníček</t>
  </si>
  <si>
    <r>
      <rPr>
        <b/>
        <sz val="12"/>
        <color theme="1"/>
        <rFont val="Calibri"/>
        <family val="2"/>
        <charset val="238"/>
        <scheme val="minor"/>
      </rPr>
      <t>MUDr. Milan Jadrníček</t>
    </r>
    <r>
      <rPr>
        <sz val="12"/>
        <color theme="1"/>
        <rFont val="Calibri"/>
        <family val="2"/>
        <charset val="238"/>
        <scheme val="minor"/>
      </rPr>
      <t xml:space="preserve">
76701 Kroměříž, Stoličkova 1921/18
ordinace: Náměstí Míru 3760/13, 767 01 Kroměříž</t>
    </r>
  </si>
  <si>
    <t>https://www.poliklinika-km.cz/prakt-jadrnicek/</t>
  </si>
  <si>
    <t>https://www.firmy.cz/detail/13282307-mudr-miroslav-budos-zlin.html</t>
  </si>
  <si>
    <r>
      <rPr>
        <b/>
        <sz val="12"/>
        <color theme="1"/>
        <rFont val="Calibri"/>
        <family val="2"/>
        <charset val="238"/>
        <scheme val="minor"/>
      </rPr>
      <t>MUDr. Miroslav Budoš</t>
    </r>
    <r>
      <rPr>
        <sz val="12"/>
        <color theme="1"/>
        <rFont val="Calibri"/>
        <family val="2"/>
        <charset val="238"/>
        <scheme val="minor"/>
      </rPr>
      <t xml:space="preserve">
třída Tomáše Bati 3705,  760 01 Zlín
pracoviště: CovidTestZlín, Kvítkovice 1386, 763 61 Napajedla</t>
    </r>
  </si>
  <si>
    <t>MUDr. Budoš</t>
  </si>
  <si>
    <t>MUDr. Kracík</t>
  </si>
  <si>
    <t>https://poliklinika-otrokovice.cz/caregiver/mudr-kracik-miloslav/</t>
  </si>
  <si>
    <r>
      <rPr>
        <b/>
        <sz val="12"/>
        <color theme="1"/>
        <rFont val="Calibri"/>
        <family val="2"/>
        <charset val="238"/>
        <scheme val="minor"/>
      </rPr>
      <t xml:space="preserve">MUDr. Miloslav Kracík </t>
    </r>
    <r>
      <rPr>
        <sz val="12"/>
        <color theme="1"/>
        <rFont val="Calibri"/>
        <family val="2"/>
        <charset val="238"/>
        <scheme val="minor"/>
      </rPr>
      <t xml:space="preserve">
tř. Osvobození 1388, 765 02 Otrokovice</t>
    </r>
  </si>
  <si>
    <r>
      <rPr>
        <b/>
        <sz val="12"/>
        <color theme="1"/>
        <rFont val="Calibri"/>
        <family val="2"/>
        <charset val="238"/>
        <scheme val="minor"/>
      </rPr>
      <t xml:space="preserve">MUDr. Miroslava Strnadová s.r.o. </t>
    </r>
    <r>
      <rPr>
        <sz val="12"/>
        <color theme="1"/>
        <rFont val="Calibri"/>
        <family val="2"/>
        <charset val="238"/>
        <scheme val="minor"/>
      </rPr>
      <t xml:space="preserve">
Družba 1189, 763 31 Brumov-Bylnice</t>
    </r>
  </si>
  <si>
    <t>MUDr. Strnadová</t>
  </si>
  <si>
    <t>https://www.mudr-strnadova.cz/</t>
  </si>
  <si>
    <t>https://www.pavelkudelka.cz/</t>
  </si>
  <si>
    <r>
      <rPr>
        <b/>
        <sz val="12"/>
        <color theme="1"/>
        <rFont val="Calibri"/>
        <family val="2"/>
        <charset val="238"/>
        <scheme val="minor"/>
      </rPr>
      <t>MUDr. Pavel Kudělka</t>
    </r>
    <r>
      <rPr>
        <sz val="12"/>
        <color theme="1"/>
        <rFont val="Calibri"/>
        <family val="2"/>
        <charset val="238"/>
        <scheme val="minor"/>
      </rPr>
      <t xml:space="preserve">
Za Poštou 112, 698 01 Veselí nad Moravou</t>
    </r>
  </si>
  <si>
    <t>MUDr. Kudělka</t>
  </si>
  <si>
    <r>
      <rPr>
        <b/>
        <sz val="12"/>
        <color indexed="8"/>
        <rFont val="Calibri"/>
        <family val="2"/>
        <charset val="238"/>
      </rPr>
      <t>MUDr. Pavla Dostálková Vyoralová</t>
    </r>
    <r>
      <rPr>
        <sz val="12"/>
        <color indexed="8"/>
        <rFont val="Calibri"/>
        <family val="2"/>
        <charset val="238"/>
      </rPr>
      <t xml:space="preserve">
Betty Smetanové 393,  763 26 Luhačovice</t>
    </r>
  </si>
  <si>
    <t>http://www.ocniluhacovice.cz/</t>
  </si>
  <si>
    <t xml:space="preserve">MUDr. Dostálková Vyoralová </t>
  </si>
  <si>
    <t>https://ocnilekarub.cz/</t>
  </si>
  <si>
    <r>
      <rPr>
        <b/>
        <sz val="12"/>
        <color theme="1"/>
        <rFont val="Calibri"/>
        <family val="2"/>
        <charset val="238"/>
        <scheme val="minor"/>
      </rPr>
      <t>MUDr. Petr Krejčířík</t>
    </r>
    <r>
      <rPr>
        <sz val="12"/>
        <color theme="1"/>
        <rFont val="Calibri"/>
        <family val="2"/>
        <charset val="238"/>
        <scheme val="minor"/>
      </rPr>
      <t xml:space="preserve">
Masarykovo náměstí 201, 688 01 Uherský Brod</t>
    </r>
  </si>
  <si>
    <t>MUDr. Krejčiřík</t>
  </si>
  <si>
    <t>https://www.firmy.cz/detail/390567-mudr-petr-minarik-velky-orechov.html</t>
  </si>
  <si>
    <r>
      <rPr>
        <b/>
        <sz val="12"/>
        <color theme="1"/>
        <rFont val="Calibri"/>
        <family val="2"/>
        <charset val="238"/>
        <scheme val="minor"/>
      </rPr>
      <t xml:space="preserve">MUDr. Petr Minařík </t>
    </r>
    <r>
      <rPr>
        <sz val="12"/>
        <color theme="1"/>
        <rFont val="Calibri"/>
        <family val="2"/>
        <charset val="238"/>
        <scheme val="minor"/>
      </rPr>
      <t xml:space="preserve">
Velký Ořechov 19, 763 07 </t>
    </r>
  </si>
  <si>
    <t>https://www.mudrstavel.cz/</t>
  </si>
  <si>
    <t xml:space="preserve">MUDr. Stavěl </t>
  </si>
  <si>
    <r>
      <rPr>
        <b/>
        <sz val="12"/>
        <color theme="1"/>
        <rFont val="Calibri"/>
        <family val="2"/>
        <charset val="238"/>
        <scheme val="minor"/>
      </rPr>
      <t>MUDr. Petr Stavěl</t>
    </r>
    <r>
      <rPr>
        <sz val="12"/>
        <color theme="1"/>
        <rFont val="Calibri"/>
        <family val="2"/>
        <charset val="238"/>
        <scheme val="minor"/>
      </rPr>
      <t xml:space="preserve">
Prostějovská 88, 798 21 Bedihošť</t>
    </r>
  </si>
  <si>
    <t xml:space="preserve">MUDr. Šoltésová </t>
  </si>
  <si>
    <t>https://www.firmy.cz/detail/12789842-mudr-radana-soltesova-trinec-lyzbice.html</t>
  </si>
  <si>
    <r>
      <rPr>
        <b/>
        <sz val="12"/>
        <color theme="1"/>
        <rFont val="Calibri"/>
        <family val="2"/>
        <charset val="238"/>
        <scheme val="minor"/>
      </rPr>
      <t xml:space="preserve">MUDr. Radana Šoltésová s.r.o.
</t>
    </r>
    <r>
      <rPr>
        <sz val="12"/>
        <color theme="1"/>
        <rFont val="Calibri"/>
        <family val="2"/>
        <charset val="238"/>
        <scheme val="minor"/>
      </rPr>
      <t xml:space="preserve">Máchova 643, 739 61 Třinec, Lyžbice
</t>
    </r>
  </si>
  <si>
    <t>MUDr. Červinka</t>
  </si>
  <si>
    <t>https://www.cervinkaordinace.cz/</t>
  </si>
  <si>
    <r>
      <t xml:space="preserve">MUDr. Roman Červinka
</t>
    </r>
    <r>
      <rPr>
        <sz val="12"/>
        <color theme="1"/>
        <rFont val="Calibri"/>
        <family val="2"/>
        <charset val="238"/>
        <scheme val="minor"/>
      </rPr>
      <t>U Brány 243, 686 01 Uherské Hradiště</t>
    </r>
  </si>
  <si>
    <t>MUDr. Kudrna</t>
  </si>
  <si>
    <r>
      <t xml:space="preserve">MUDr. Roman Kudrna s.r.o.
</t>
    </r>
    <r>
      <rPr>
        <sz val="12"/>
        <color indexed="8"/>
        <rFont val="Calibri"/>
        <family val="2"/>
        <charset val="238"/>
      </rPr>
      <t>tř. Tomáše Bati 1566, 765 02 Otrokovice</t>
    </r>
  </si>
  <si>
    <t>https://www.firmy.cz/detail/394313-mudr-roman-kudrna-otrokovice.html</t>
  </si>
  <si>
    <r>
      <rPr>
        <b/>
        <sz val="12"/>
        <color theme="1"/>
        <rFont val="Calibri"/>
        <family val="2"/>
        <charset val="238"/>
        <scheme val="minor"/>
      </rPr>
      <t>MUDr. TEPLÁ Marie</t>
    </r>
    <r>
      <rPr>
        <sz val="12"/>
        <color theme="1"/>
        <rFont val="Calibri"/>
        <family val="2"/>
        <charset val="238"/>
        <scheme val="minor"/>
      </rPr>
      <t xml:space="preserve">
69501 Hodonín, Na Pískách 4037/11</t>
    </r>
  </si>
  <si>
    <t>https://www.doktor.cz/doktor/mudr-marie-tepla-prakticky-lekar-pro-dospele-19280/mudr-marie-tepla-na-piskach-4037-11-hodonin-69501-25096</t>
  </si>
  <si>
    <t>MUDr. Blechta</t>
  </si>
  <si>
    <r>
      <t xml:space="preserve">MUDr. Tomáš Blechta
</t>
    </r>
    <r>
      <rPr>
        <sz val="12"/>
        <color indexed="8"/>
        <rFont val="Calibri"/>
        <family val="2"/>
        <charset val="238"/>
      </rPr>
      <t>Otinoves 224, 798 61</t>
    </r>
  </si>
  <si>
    <t>https://www.firmy.cz/detail/386032-mudr-tomas-blechta-otinoves.html</t>
  </si>
  <si>
    <t>MUDr. Hanusová</t>
  </si>
  <si>
    <r>
      <rPr>
        <b/>
        <sz val="12"/>
        <color theme="1"/>
        <rFont val="Calibri"/>
        <family val="2"/>
        <charset val="238"/>
        <scheme val="minor"/>
      </rPr>
      <t>MUDr. Veronika Hanusová s.r.o.</t>
    </r>
    <r>
      <rPr>
        <sz val="12"/>
        <color theme="1"/>
        <rFont val="Calibri"/>
        <family val="2"/>
        <charset val="238"/>
        <scheme val="minor"/>
      </rPr>
      <t xml:space="preserve">
č.p. 455, 756 04 Nový Hrozenkov</t>
    </r>
  </si>
  <si>
    <t>https://mudr-veronika-hanusova.zdravotniregistr.cz/</t>
  </si>
  <si>
    <r>
      <rPr>
        <b/>
        <sz val="12"/>
        <color theme="1"/>
        <rFont val="Calibri"/>
        <family val="2"/>
        <charset val="238"/>
        <scheme val="minor"/>
      </rPr>
      <t>MUDr. Zdeňka Vojtková, praktická lékařka pro děti a dorost</t>
    </r>
    <r>
      <rPr>
        <sz val="12"/>
        <color theme="1"/>
        <rFont val="Calibri"/>
        <family val="2"/>
        <charset val="238"/>
        <scheme val="minor"/>
      </rPr>
      <t xml:space="preserve">
Nádražní 432, 768 61 Bystřice pod Hostýnem
</t>
    </r>
  </si>
  <si>
    <t xml:space="preserve">MUDr. Dospělová </t>
  </si>
  <si>
    <r>
      <rPr>
        <b/>
        <sz val="12"/>
        <color theme="1"/>
        <rFont val="Calibri"/>
        <family val="2"/>
        <charset val="238"/>
        <scheme val="minor"/>
      </rPr>
      <t>MUDr. Zdislava Dospělová</t>
    </r>
    <r>
      <rPr>
        <sz val="12"/>
        <color theme="1"/>
        <rFont val="Calibri"/>
        <family val="2"/>
        <charset val="238"/>
        <scheme val="minor"/>
      </rPr>
      <t xml:space="preserve">
Horní Bečva 655, 756 57</t>
    </r>
  </si>
  <si>
    <t>https://www.firmy.cz/detail/371186-mudr-zdislava-dospelova-horni-becva.html</t>
  </si>
  <si>
    <r>
      <t xml:space="preserve">Národný onkologický ústav v Bratislave
</t>
    </r>
    <r>
      <rPr>
        <sz val="12"/>
        <color indexed="8"/>
        <rFont val="Calibri"/>
        <family val="2"/>
        <charset val="238"/>
      </rPr>
      <t>Klenová 1, 833 10 Bratislava - Nové Mesto</t>
    </r>
  </si>
  <si>
    <t>https://www.nou.sk/</t>
  </si>
  <si>
    <t xml:space="preserve">vedoucí odboru ošetřevatelství </t>
  </si>
  <si>
    <r>
      <t xml:space="preserve">NORIMA s.r.o.
</t>
    </r>
    <r>
      <rPr>
        <sz val="12"/>
        <color indexed="8"/>
        <rFont val="Calibri"/>
        <family val="2"/>
        <charset val="238"/>
      </rPr>
      <t>Štefánikova 2463/5, 760 01 Zlín</t>
    </r>
  </si>
  <si>
    <t xml:space="preserve">MUDr. Plaček </t>
  </si>
  <si>
    <t>https://www.novezamky.cz/</t>
  </si>
  <si>
    <r>
      <t xml:space="preserve">Nové Zámky - poskytovatel sociálních služeb, příspěvková organizace
</t>
    </r>
    <r>
      <rPr>
        <sz val="12"/>
        <color indexed="8"/>
        <rFont val="Calibri"/>
        <family val="2"/>
        <charset val="238"/>
        <scheme val="minor"/>
      </rPr>
      <t>Nové Zámky 2, PSČ 784 01 Litovel - Mladeč</t>
    </r>
  </si>
  <si>
    <t>vedení organizace</t>
  </si>
  <si>
    <t>https://www.uhricice.cz/</t>
  </si>
  <si>
    <r>
      <rPr>
        <b/>
        <sz val="12"/>
        <rFont val="Calibri"/>
        <family val="2"/>
        <charset val="238"/>
      </rPr>
      <t xml:space="preserve">Obec Uhřičice
</t>
    </r>
    <r>
      <rPr>
        <sz val="12"/>
        <rFont val="Calibri"/>
        <family val="2"/>
        <charset val="238"/>
      </rPr>
      <t xml:space="preserve">Uhřičice 111, 752 01 </t>
    </r>
  </si>
  <si>
    <t>starosta</t>
  </si>
  <si>
    <r>
      <t xml:space="preserve">Obchodní akademie Kroměříž
</t>
    </r>
    <r>
      <rPr>
        <sz val="12"/>
        <rFont val="Calibri"/>
        <family val="2"/>
        <charset val="238"/>
      </rPr>
      <t>Obvodová 3503, 767 01 Kroměříž</t>
    </r>
  </si>
  <si>
    <t>http://www.oakm.cz/</t>
  </si>
  <si>
    <r>
      <t xml:space="preserve">Diecézní charita Brno
</t>
    </r>
    <r>
      <rPr>
        <sz val="12"/>
        <color indexed="8"/>
        <rFont val="Calibri"/>
        <family val="2"/>
        <charset val="238"/>
      </rPr>
      <t xml:space="preserve">třída Kpt. Jaroše 1928/9, 602 00 Brno </t>
    </r>
    <r>
      <rPr>
        <b/>
        <sz val="12"/>
        <color indexed="8"/>
        <rFont val="Calibri"/>
        <family val="2"/>
        <charset val="238"/>
      </rPr>
      <t xml:space="preserve">
Oblastní charita Břeclav
</t>
    </r>
    <r>
      <rPr>
        <sz val="12"/>
        <color indexed="8"/>
        <rFont val="Calibri"/>
        <family val="2"/>
        <charset val="238"/>
      </rPr>
      <t>Svatoplukova 1018/18, 690 02 Břeclav</t>
    </r>
  </si>
  <si>
    <t>https://www.obsidian.glass/</t>
  </si>
  <si>
    <r>
      <t xml:space="preserve">OBSIDIAN a.s.
</t>
    </r>
    <r>
      <rPr>
        <sz val="12"/>
        <color indexed="8"/>
        <rFont val="Calibri"/>
        <family val="2"/>
        <charset val="238"/>
      </rPr>
      <t>Napajedelská 220, 765 02 Otrokovice</t>
    </r>
  </si>
  <si>
    <t>https://www.ouaprsmohelnice.cz/</t>
  </si>
  <si>
    <r>
      <t xml:space="preserve">Odborné učiliště a Praktická škola, Mohelnice, Vodní 27
</t>
    </r>
    <r>
      <rPr>
        <sz val="12"/>
        <rFont val="Calibri"/>
        <family val="2"/>
        <charset val="238"/>
      </rPr>
      <t>Vodní 27, 789 85 Mohelnice</t>
    </r>
  </si>
  <si>
    <t>https://www.olupaseka.cz/</t>
  </si>
  <si>
    <r>
      <rPr>
        <b/>
        <sz val="12"/>
        <color theme="1"/>
        <rFont val="Calibri"/>
        <family val="2"/>
        <charset val="238"/>
        <scheme val="minor"/>
      </rPr>
      <t>Odborný léčebný ústav Paseka, příspěvková organizace</t>
    </r>
    <r>
      <rPr>
        <sz val="12"/>
        <color theme="1"/>
        <rFont val="Calibri"/>
        <family val="2"/>
        <charset val="238"/>
        <scheme val="minor"/>
      </rPr>
      <t xml:space="preserve">
č.p. 145, 783 97 Paseka</t>
    </r>
  </si>
  <si>
    <r>
      <t xml:space="preserve">Okresní soud v Uherském Hradišti
</t>
    </r>
    <r>
      <rPr>
        <sz val="12"/>
        <color indexed="8"/>
        <rFont val="Calibri"/>
        <family val="2"/>
        <charset val="238"/>
      </rPr>
      <t>Svatováclavská 568, 686 01 Uherské Hradiště</t>
    </r>
  </si>
  <si>
    <t>https://www.justice.cz/web/okresni-soud-v-uherskem-hradisti</t>
  </si>
  <si>
    <t>ředitel správy okresního soudu</t>
  </si>
  <si>
    <t>https://otvorenesudy.sk/courts/46?l=sk</t>
  </si>
  <si>
    <r>
      <t xml:space="preserve">Okresný súd Revúca
</t>
    </r>
    <r>
      <rPr>
        <sz val="12"/>
        <color indexed="8"/>
        <rFont val="Calibri"/>
        <family val="2"/>
        <charset val="238"/>
      </rPr>
      <t>SNP 539/1, 050 01 Revúca</t>
    </r>
  </si>
  <si>
    <r>
      <t xml:space="preserve">ONŽ - pomoc a poradenství pro ženy a dívky, z.s.
</t>
    </r>
    <r>
      <rPr>
        <sz val="12"/>
        <color indexed="8"/>
        <rFont val="Calibri"/>
        <family val="2"/>
        <charset val="238"/>
        <scheme val="minor"/>
      </rPr>
      <t>Voršilská 139/5, 110 00 Praha - Nové Město</t>
    </r>
  </si>
  <si>
    <t>https://www.poradnaprozeny.eu/</t>
  </si>
  <si>
    <t>https://www.delfortgroup.com/en/career/czech-republic/</t>
  </si>
  <si>
    <r>
      <t xml:space="preserve">OP papírna, s.r.o.
</t>
    </r>
    <r>
      <rPr>
        <sz val="12"/>
        <rFont val="Calibri"/>
        <family val="2"/>
        <charset val="238"/>
      </rPr>
      <t>č.p. 18, 789 62 Olšany</t>
    </r>
  </si>
  <si>
    <r>
      <t xml:space="preserve">OPHIDIA s.r.o.
</t>
    </r>
    <r>
      <rPr>
        <sz val="12"/>
        <color indexed="8"/>
        <rFont val="Calibri"/>
        <family val="2"/>
        <charset val="238"/>
      </rPr>
      <t>Letenská 1183, 756 61 Rožnov pod Radhoštěm</t>
    </r>
  </si>
  <si>
    <t>https://ophidia-cz.webnode.cz/</t>
  </si>
  <si>
    <t>MUDr. Řišica</t>
  </si>
  <si>
    <r>
      <t xml:space="preserve">Ordinace MUDr. František Škubal s.r.o.
</t>
    </r>
    <r>
      <rPr>
        <sz val="12"/>
        <color indexed="8"/>
        <rFont val="Calibri"/>
        <family val="2"/>
        <charset val="238"/>
      </rPr>
      <t>Lešenská 261, Kostelec, 763 14 Zlín</t>
    </r>
  </si>
  <si>
    <t>https://www.firmy.cz/detail/12863255-ordinace-mudr-frantisek-skubal-zlin-kostelec.html</t>
  </si>
  <si>
    <r>
      <t xml:space="preserve">PALE, s.r.o. 
</t>
    </r>
    <r>
      <rPr>
        <sz val="12"/>
        <rFont val="Calibri"/>
        <family val="2"/>
        <charset val="238"/>
      </rPr>
      <t>Sadová 717/58, 691 52 Kostice</t>
    </r>
  </si>
  <si>
    <t>předseda</t>
  </si>
  <si>
    <t>https://www.ppp-znojmo.cz/</t>
  </si>
  <si>
    <r>
      <t xml:space="preserve">Pedagogicko-psychologická poradna Znojmo, příspěvková organizace 
</t>
    </r>
    <r>
      <rPr>
        <sz val="12"/>
        <color indexed="8"/>
        <rFont val="Calibri"/>
        <family val="2"/>
        <charset val="238"/>
        <scheme val="minor"/>
      </rPr>
      <t xml:space="preserve">Jana Palacha 955/6, 669 02 Znojmo </t>
    </r>
  </si>
  <si>
    <t>https://www.poliklinikakyjov.cz/</t>
  </si>
  <si>
    <r>
      <t xml:space="preserve">Poliklinika Kyjov, spol. s r.o.
</t>
    </r>
    <r>
      <rPr>
        <sz val="12"/>
        <color indexed="8"/>
        <rFont val="Calibri"/>
        <family val="2"/>
        <charset val="238"/>
      </rPr>
      <t>Kyjov, Komenského 740
pracoviště: MUDr. Zdeňka Severová Čejglová</t>
    </r>
  </si>
  <si>
    <r>
      <t xml:space="preserve">Praktik Medica Kroměříž s.r.o.
</t>
    </r>
    <r>
      <rPr>
        <sz val="12"/>
        <color indexed="8"/>
        <rFont val="Calibri"/>
        <family val="2"/>
        <charset val="238"/>
        <scheme val="minor"/>
      </rPr>
      <t>Tovačovského 437/20, 767 01 Kroměříž</t>
    </r>
  </si>
  <si>
    <t>http://www.praktik-kromeriz.cz/</t>
  </si>
  <si>
    <t xml:space="preserve">MUDr. Krejčíř </t>
  </si>
  <si>
    <r>
      <t xml:space="preserve">Praktik Vyškov s.r.o.
</t>
    </r>
    <r>
      <rPr>
        <sz val="12"/>
        <color indexed="8"/>
        <rFont val="Calibri"/>
        <family val="2"/>
        <charset val="238"/>
        <scheme val="minor"/>
      </rPr>
      <t>č.p. 15, 549 07 Nahořany</t>
    </r>
  </si>
  <si>
    <t>https://www.praktik-vyskov.cz/</t>
  </si>
  <si>
    <t>MUDr. Krejča</t>
  </si>
  <si>
    <t>MUDr. Kotásek</t>
  </si>
  <si>
    <r>
      <t xml:space="preserve">PrimaCura s.r.o.
</t>
    </r>
    <r>
      <rPr>
        <sz val="12"/>
        <color indexed="8"/>
        <rFont val="Calibri"/>
        <family val="2"/>
        <charset val="238"/>
        <scheme val="minor"/>
      </rPr>
      <t>Masarykovo nám. 2580/11, 695 01 Hodonín</t>
    </r>
  </si>
  <si>
    <t>https://www.firmy.cz/detail/12981928-primacura-hodonin.html</t>
  </si>
  <si>
    <t>http://www.kataloglekaru.cz/cz/katalog/x/dle-zarizeni/samostatna-ordinace/zlinsky/vsetin/mudr-marie-kjeronska-pro-be-praktik-s-r-o.html</t>
  </si>
  <si>
    <t xml:space="preserve">MUDr. Kjeronská </t>
  </si>
  <si>
    <r>
      <t xml:space="preserve">Pro-Be Praktik s.r.o.
</t>
    </r>
    <r>
      <rPr>
        <sz val="12"/>
        <color indexed="8"/>
        <rFont val="Calibri"/>
        <family val="2"/>
        <charset val="238"/>
        <scheme val="minor"/>
      </rPr>
      <t>Prostřední Bečva 430, 756 56 Prostřední Bečva</t>
    </r>
  </si>
  <si>
    <r>
      <rPr>
        <b/>
        <sz val="12"/>
        <color theme="1"/>
        <rFont val="Calibri"/>
        <family val="2"/>
        <charset val="238"/>
        <scheme val="minor"/>
      </rPr>
      <t xml:space="preserve">Psychocentrum Domeček Hodonín, o.p.s.
</t>
    </r>
    <r>
      <rPr>
        <sz val="12"/>
        <color indexed="8"/>
        <rFont val="Calibri"/>
        <family val="2"/>
        <charset val="238"/>
      </rPr>
      <t>Skácelova 2/2711, 695 01 Hodonín</t>
    </r>
  </si>
  <si>
    <r>
      <rPr>
        <b/>
        <sz val="12"/>
        <color theme="1"/>
        <rFont val="Calibri"/>
        <family val="2"/>
        <charset val="238"/>
        <scheme val="minor"/>
      </rPr>
      <t>Psychocentrum Zlín</t>
    </r>
    <r>
      <rPr>
        <sz val="12"/>
        <color theme="1"/>
        <rFont val="Calibri"/>
        <family val="2"/>
        <charset val="238"/>
        <scheme val="minor"/>
      </rPr>
      <t xml:space="preserve">                         
</t>
    </r>
    <r>
      <rPr>
        <sz val="12"/>
        <color indexed="8"/>
        <rFont val="Calibri"/>
        <family val="2"/>
        <charset val="238"/>
      </rPr>
      <t>Osvoboditelů 91, 760 01 Zlín</t>
    </r>
  </si>
  <si>
    <r>
      <t xml:space="preserve">PROGRESFEM
</t>
    </r>
    <r>
      <rPr>
        <sz val="12"/>
        <color indexed="8"/>
        <rFont val="Calibri"/>
        <family val="2"/>
        <charset val="238"/>
        <scheme val="minor"/>
      </rPr>
      <t>Rázusova 2672/17 05801 Poprad</t>
    </r>
  </si>
  <si>
    <t>https://www.progresfem.sk/</t>
  </si>
  <si>
    <t>https://www.prerovskarealitni.cz/</t>
  </si>
  <si>
    <t>Přerovská realitní spol. s.r.o.
Wilsonova 102/12, 750 02 Přerov</t>
  </si>
  <si>
    <t>jednatel</t>
  </si>
  <si>
    <r>
      <rPr>
        <b/>
        <sz val="12"/>
        <color theme="1"/>
        <rFont val="Calibri"/>
        <family val="2"/>
        <charset val="238"/>
        <scheme val="minor"/>
      </rPr>
      <t>Rehabilitační centrum MUDr. Josef Pech s.r.o.</t>
    </r>
    <r>
      <rPr>
        <sz val="12"/>
        <color theme="1"/>
        <rFont val="Calibri"/>
        <family val="2"/>
        <charset val="238"/>
        <scheme val="minor"/>
      </rPr>
      <t xml:space="preserve">
Štefánikova 826/7, 741 01 Nový Jičín</t>
    </r>
  </si>
  <si>
    <t>https://www.doktor.cz/doktor/mudr-josef-pech-rehabilitace-a-fyzikalni-medicina-16803/rehabilitacni-centrum-mudr-josef-pech-s-r-o-stefanikova-826-7-novy-jicin-74101-21635</t>
  </si>
  <si>
    <t>MUDr. Pech</t>
  </si>
  <si>
    <t>https://www.mudrradovanvalek.cz/</t>
  </si>
  <si>
    <t>MUDr. Válek</t>
  </si>
  <si>
    <r>
      <t xml:space="preserve">RVA Medico, s.r.o.
</t>
    </r>
    <r>
      <rPr>
        <sz val="12"/>
        <color indexed="8"/>
        <rFont val="Calibri"/>
        <family val="2"/>
        <charset val="238"/>
        <scheme val="minor"/>
      </rPr>
      <t>Fučíkova 842, 685 01 Bučovice
ordinace: Sovětská 912, 685 01 Bučovice</t>
    </r>
  </si>
  <si>
    <t xml:space="preserve">MUDr. Karasová </t>
  </si>
  <si>
    <r>
      <t xml:space="preserve">SANDEMED s. r. o.
</t>
    </r>
    <r>
      <rPr>
        <sz val="12"/>
        <color indexed="8"/>
        <rFont val="Calibri"/>
        <family val="2"/>
        <charset val="238"/>
        <scheme val="minor"/>
      </rPr>
      <t>Vejvanovského 374/2, 767 01 Kroměříž</t>
    </r>
  </si>
  <si>
    <t>SERVIS CLIMAX a.s.
Jasenice 1253, 755 01 Vsetín</t>
  </si>
  <si>
    <t>https://www.climax.cz/</t>
  </si>
  <si>
    <t>vedoucí personální divize</t>
  </si>
  <si>
    <t>https://www.simacek.com/cz/home/uvod.html</t>
  </si>
  <si>
    <r>
      <t xml:space="preserve">SIMACEK FACILITY CZ, spol. s r.o.
</t>
    </r>
    <r>
      <rPr>
        <sz val="12"/>
        <color indexed="8"/>
        <rFont val="Calibri"/>
        <family val="2"/>
        <charset val="238"/>
      </rPr>
      <t>Trnkova 630/34, 628 00 Brno-Líšeň
pracoviště: Pobočka Hodonín, Strážnická 690/25, Rohatec 696 01</t>
    </r>
  </si>
  <si>
    <t>https://www.sloch.cz/</t>
  </si>
  <si>
    <r>
      <t xml:space="preserve">Služby občanům Chropyně, příspěvková organizace
</t>
    </r>
    <r>
      <rPr>
        <sz val="12"/>
        <color indexed="8"/>
        <rFont val="Calibri"/>
        <family val="2"/>
        <charset val="238"/>
        <scheme val="minor"/>
      </rPr>
      <t xml:space="preserve">Komenského </t>
    </r>
    <r>
      <rPr>
        <sz val="12"/>
        <color indexed="8"/>
        <rFont val="Calibri"/>
        <family val="2"/>
        <charset val="238"/>
      </rPr>
      <t>39, 768 11 Chropyně</t>
    </r>
  </si>
  <si>
    <t xml:space="preserve">ředitelka </t>
  </si>
  <si>
    <r>
      <t xml:space="preserve">SOLEN, s.r.o.
</t>
    </r>
    <r>
      <rPr>
        <sz val="12"/>
        <color indexed="8"/>
        <rFont val="Calibri"/>
        <family val="2"/>
        <charset val="238"/>
        <scheme val="minor"/>
      </rPr>
      <t>Lazecká 297/51, Lazce, 779 00 Olomouc</t>
    </r>
  </si>
  <si>
    <t>https://www.solen.cz/</t>
  </si>
  <si>
    <r>
      <t xml:space="preserve">Srdce v domě, příspěvková organizace
</t>
    </r>
    <r>
      <rPr>
        <sz val="12"/>
        <color indexed="8"/>
        <rFont val="Calibri"/>
        <family val="2"/>
        <charset val="238"/>
      </rPr>
      <t>Klentnice 81, PSČ 69201</t>
    </r>
  </si>
  <si>
    <t>https://www.srdcevdome.cz/</t>
  </si>
  <si>
    <r>
      <t xml:space="preserve">Statutární město Prostějov                                          
</t>
    </r>
    <r>
      <rPr>
        <sz val="12"/>
        <color indexed="8"/>
        <rFont val="Calibri"/>
        <family val="2"/>
        <charset val="238"/>
      </rPr>
      <t xml:space="preserve">nám. T.G.Masaryka, 130/14, 79601 Prostějov    </t>
    </r>
    <r>
      <rPr>
        <b/>
        <sz val="12"/>
        <color indexed="8"/>
        <rFont val="Calibri"/>
        <family val="2"/>
        <charset val="238"/>
      </rPr>
      <t xml:space="preserve">                        </t>
    </r>
  </si>
  <si>
    <r>
      <t xml:space="preserve">Statutární město Přerov                  
</t>
    </r>
    <r>
      <rPr>
        <sz val="12"/>
        <rFont val="Calibri"/>
        <family val="2"/>
        <charset val="238"/>
      </rPr>
      <t>Magistrát města Přerova, Bratrská č. 34, 750 11 Přerov</t>
    </r>
  </si>
  <si>
    <r>
      <t xml:space="preserve">Středisko volného času Rožnov p. R., příspěvková organizace
</t>
    </r>
    <r>
      <rPr>
        <sz val="12"/>
        <color indexed="8"/>
        <rFont val="Calibri"/>
        <family val="2"/>
        <charset val="238"/>
      </rPr>
      <t>Bezručova 293, 756 61 Rožnov pod Radhoštěm</t>
    </r>
  </si>
  <si>
    <t>https://svcroznov.cz/</t>
  </si>
  <si>
    <r>
      <rPr>
        <b/>
        <sz val="12"/>
        <color theme="1"/>
        <rFont val="Calibri"/>
        <family val="2"/>
        <charset val="238"/>
        <scheme val="minor"/>
      </rPr>
      <t>Střední odborná škola ochrany osob a majetku s.r.o.</t>
    </r>
    <r>
      <rPr>
        <sz val="12"/>
        <color theme="1"/>
        <rFont val="Calibri"/>
        <family val="2"/>
        <charset val="238"/>
        <scheme val="minor"/>
      </rPr>
      <t xml:space="preserve">
nám. T. G. Masaryka 2433, 760 01 Zlín</t>
    </r>
  </si>
  <si>
    <t>https://www.sosoom-zlin.cz/</t>
  </si>
  <si>
    <r>
      <rPr>
        <b/>
        <sz val="12"/>
        <color theme="1"/>
        <rFont val="Calibri"/>
        <family val="2"/>
        <charset val="238"/>
        <scheme val="minor"/>
      </rPr>
      <t xml:space="preserve">SurGal Clinic s.r.o.     </t>
    </r>
    <r>
      <rPr>
        <sz val="12"/>
        <color theme="1"/>
        <rFont val="Calibri"/>
        <family val="2"/>
        <charset val="238"/>
        <scheme val="minor"/>
      </rPr>
      <t xml:space="preserve">                                
</t>
    </r>
    <r>
      <rPr>
        <sz val="12"/>
        <color indexed="8"/>
        <rFont val="Calibri"/>
        <family val="2"/>
        <charset val="238"/>
      </rPr>
      <t>Drobného 307/38, 602 00 Brno-sever</t>
    </r>
  </si>
  <si>
    <t>http://www.azass.cz/</t>
  </si>
  <si>
    <r>
      <t xml:space="preserve">Svazek obcí AZASS                       
</t>
    </r>
    <r>
      <rPr>
        <sz val="12"/>
        <color indexed="8"/>
        <rFont val="Calibri"/>
        <family val="2"/>
        <charset val="238"/>
      </rPr>
      <t>Palackého nám. 160, 572 01 Polička
pracoviště: Domov důchodců v Poličce
Palackého nám. 160, 572 01 Polička</t>
    </r>
  </si>
  <si>
    <t>ředitelka pobytových služeb</t>
  </si>
  <si>
    <t>http://cdz-prerov.cz/</t>
  </si>
  <si>
    <r>
      <t xml:space="preserve">TELEMENS s.r.o.
</t>
    </r>
    <r>
      <rPr>
        <sz val="12"/>
        <color indexed="8"/>
        <rFont val="Calibri"/>
        <family val="2"/>
        <charset val="238"/>
      </rPr>
      <t>nám. Přerovského povstání 2803/1, 750 02 Přerov
pracoviště: Centrum duševního zdraví
Kosmákova 44, 750 02 Přerov</t>
    </r>
  </si>
  <si>
    <r>
      <t xml:space="preserve">TĚŠÍNSKÉ JATKY HOLDING, S. R. O.
</t>
    </r>
    <r>
      <rPr>
        <sz val="12"/>
        <rFont val="Calibri"/>
        <family val="2"/>
        <charset val="238"/>
      </rPr>
      <t>Na Olšinách 361/1, 737 01 Český Těšín</t>
    </r>
  </si>
  <si>
    <t>https://www.slezske-uzeniny.cz/</t>
  </si>
  <si>
    <t>https://www.ftn.cz/</t>
  </si>
  <si>
    <r>
      <t xml:space="preserve">Fakultní Thomayerova nemocnice 
</t>
    </r>
    <r>
      <rPr>
        <sz val="12"/>
        <color indexed="8"/>
        <rFont val="Calibri"/>
        <family val="2"/>
        <charset val="238"/>
      </rPr>
      <t>Vídeňská 800, 140 00 Praha 4 - Krč</t>
    </r>
  </si>
  <si>
    <t>náměstkyně ředitele pro nelékařská zdravotnická povolání</t>
  </si>
  <si>
    <r>
      <t xml:space="preserve">TRASKO, a.s.
</t>
    </r>
    <r>
      <rPr>
        <sz val="12"/>
        <rFont val="Calibri"/>
        <family val="2"/>
        <charset val="238"/>
      </rPr>
      <t>Na Nouzce 487/8, 682 01 Vyškov</t>
    </r>
  </si>
  <si>
    <t>https://www.trasko.cz/</t>
  </si>
  <si>
    <t>asistentka ředitele</t>
  </si>
  <si>
    <r>
      <t xml:space="preserve">Trend Dekor s.r.o.
</t>
    </r>
    <r>
      <rPr>
        <sz val="12"/>
        <rFont val="Calibri"/>
        <family val="2"/>
        <charset val="238"/>
      </rPr>
      <t>Josefa Václava Sládka 2191, 738 01 Frýdek-Místek</t>
    </r>
  </si>
  <si>
    <t>http://trenddekor.cz/</t>
  </si>
  <si>
    <r>
      <t xml:space="preserve">Trimex Olomouc spol. s r.o.
</t>
    </r>
    <r>
      <rPr>
        <sz val="12"/>
        <rFont val="Calibri"/>
        <family val="2"/>
        <charset val="238"/>
      </rPr>
      <t>Chladírenská 909/5, 142 00 Praha 4</t>
    </r>
  </si>
  <si>
    <t>http://www.trimex.cz/</t>
  </si>
  <si>
    <r>
      <t xml:space="preserve">TRIMILL, a.s.
</t>
    </r>
    <r>
      <rPr>
        <sz val="12"/>
        <rFont val="Calibri"/>
        <family val="2"/>
        <charset val="238"/>
      </rPr>
      <t>Jasenice 2061, 755 01 Vsetín</t>
    </r>
  </si>
  <si>
    <t>http://www.trimill.cz/</t>
  </si>
  <si>
    <t>ředitelka nákupu a marketingu</t>
  </si>
  <si>
    <r>
      <t xml:space="preserve">Z - STYLE CZ a.s.                           
</t>
    </r>
    <r>
      <rPr>
        <sz val="12"/>
        <color indexed="8"/>
        <rFont val="Calibri"/>
        <family val="2"/>
        <charset val="238"/>
      </rPr>
      <t>Malotova 5614, 760 01 Zlín
pracoviště Dlouhé díly 447, 763 02 Zlín - Louky</t>
    </r>
  </si>
  <si>
    <t>MUDr. Honnerová</t>
  </si>
  <si>
    <r>
      <t xml:space="preserve">Ultramedik s.r.o.                              
</t>
    </r>
    <r>
      <rPr>
        <sz val="12"/>
        <color indexed="8"/>
        <rFont val="Calibri"/>
        <family val="2"/>
        <charset val="238"/>
      </rPr>
      <t>třída Tomáše Bati 3705, 760 01 Zlín</t>
    </r>
  </si>
  <si>
    <t>https://ultramedik.cz/</t>
  </si>
  <si>
    <t>https://www.staryliskovec.cz/</t>
  </si>
  <si>
    <r>
      <t xml:space="preserve">Statutární město Brno
</t>
    </r>
    <r>
      <rPr>
        <sz val="12"/>
        <color indexed="8"/>
        <rFont val="Calibri"/>
        <family val="2"/>
        <charset val="238"/>
        <scheme val="minor"/>
      </rPr>
      <t>Dominikánské náměstí 1, 601 67 Brno</t>
    </r>
    <r>
      <rPr>
        <b/>
        <sz val="12"/>
        <color indexed="8"/>
        <rFont val="Calibri"/>
        <family val="2"/>
        <charset val="238"/>
        <scheme val="minor"/>
      </rPr>
      <t xml:space="preserve">
Úřad městské části Brno - Starý Lískovec
</t>
    </r>
    <r>
      <rPr>
        <sz val="12"/>
        <color indexed="8"/>
        <rFont val="Calibri"/>
        <family val="2"/>
        <charset val="238"/>
        <scheme val="minor"/>
      </rPr>
      <t>Odbor sociální, školství a kultury</t>
    </r>
    <r>
      <rPr>
        <b/>
        <sz val="12"/>
        <color indexed="8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  <scheme val="minor"/>
      </rPr>
      <t>Oderská 260/4, 625 00 Brno</t>
    </r>
  </si>
  <si>
    <t>https://www.uradprace.cz/uherske-hradiste</t>
  </si>
  <si>
    <t>vedoucí oddělení poradenství a dalšího vzdělávání</t>
  </si>
  <si>
    <r>
      <rPr>
        <b/>
        <sz val="12"/>
        <color theme="1"/>
        <rFont val="Calibri"/>
        <family val="2"/>
        <charset val="238"/>
        <scheme val="minor"/>
      </rPr>
      <t>Úřad práce ČR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
</t>
    </r>
    <r>
      <rPr>
        <sz val="12"/>
        <color indexed="8"/>
        <rFont val="Calibri"/>
        <family val="2"/>
        <charset val="238"/>
      </rPr>
      <t xml:space="preserve">Dobrovského 1278/25, 170 00 Praha 7
</t>
    </r>
    <r>
      <rPr>
        <b/>
        <sz val="12"/>
        <color indexed="8"/>
        <rFont val="Calibri"/>
        <family val="2"/>
        <charset val="238"/>
      </rPr>
      <t>Kontaktní pracoviště Uherské Hradiště</t>
    </r>
    <r>
      <rPr>
        <sz val="12"/>
        <color indexed="8"/>
        <rFont val="Calibri"/>
        <family val="2"/>
        <charset val="238"/>
      </rPr>
      <t xml:space="preserve">
Na Morávce 1215, 686 01 Uherské Hradiště</t>
    </r>
  </si>
  <si>
    <r>
      <rPr>
        <b/>
        <sz val="12"/>
        <color theme="1"/>
        <rFont val="Calibri"/>
        <family val="2"/>
        <charset val="238"/>
        <scheme val="minor"/>
      </rPr>
      <t>Úřad práce České republiky</t>
    </r>
    <r>
      <rPr>
        <sz val="12"/>
        <color theme="1"/>
        <rFont val="Calibri"/>
        <family val="2"/>
        <charset val="238"/>
        <scheme val="minor"/>
      </rPr>
      <t xml:space="preserve">
Dobrovského 1278/25, 170 00 Praha 7, Krajská pobočka v Brně, </t>
    </r>
    <r>
      <rPr>
        <b/>
        <sz val="12"/>
        <color theme="1"/>
        <rFont val="Calibri"/>
        <family val="2"/>
        <charset val="238"/>
        <scheme val="minor"/>
      </rPr>
      <t>Kontaktní pracoviště Brno - venkov</t>
    </r>
    <r>
      <rPr>
        <sz val="12"/>
        <color theme="1"/>
        <rFont val="Calibri"/>
        <family val="2"/>
        <charset val="238"/>
        <scheme val="minor"/>
      </rPr>
      <t>,</t>
    </r>
    <r>
      <rPr>
        <sz val="12"/>
        <color indexed="8"/>
        <rFont val="Calibri"/>
        <family val="2"/>
        <charset val="238"/>
      </rPr>
      <t xml:space="preserve"> Šunajovo nám. 302/3, 660 35 Brno      </t>
    </r>
    <r>
      <rPr>
        <b/>
        <sz val="12"/>
        <color indexed="8"/>
        <rFont val="Calibri"/>
        <family val="2"/>
        <charset val="238"/>
      </rPr>
      <t xml:space="preserve">            </t>
    </r>
  </si>
  <si>
    <t>https://www.vscr.cz/</t>
  </si>
  <si>
    <t>vedoucí odd. výkonu vazby a trestu</t>
  </si>
  <si>
    <r>
      <t xml:space="preserve">Vězeňská služba České republiky
</t>
    </r>
    <r>
      <rPr>
        <sz val="12"/>
        <color indexed="8"/>
        <rFont val="Calibri"/>
        <family val="2"/>
        <charset val="238"/>
        <scheme val="minor"/>
      </rPr>
      <t>Soudní 1672/1a, 140 00 Praha - Nusle
pracoviště Dyjská 4, 669 02 Znojmo</t>
    </r>
  </si>
  <si>
    <r>
      <t xml:space="preserve">VIKING FROST s.r.o.
</t>
    </r>
    <r>
      <rPr>
        <sz val="12"/>
        <rFont val="Calibri"/>
        <family val="2"/>
        <charset val="238"/>
      </rPr>
      <t>Panská 25, 686 04 Kunovice</t>
    </r>
  </si>
  <si>
    <t>https://www.vikingfrost.cz/</t>
  </si>
  <si>
    <t>https://vitesco-technologies.jobs.cz/</t>
  </si>
  <si>
    <r>
      <t xml:space="preserve">Vitesco Technologies Czech Republic s.r.o.
</t>
    </r>
    <r>
      <rPr>
        <sz val="12"/>
        <rFont val="Calibri"/>
        <family val="2"/>
        <charset val="238"/>
      </rPr>
      <t>Volanovská 518, Horní Předměstí, 541 01 Trutnov
pracoviště Kopanská 1713, 744 01 Frenštát pod Radhoštěm</t>
    </r>
  </si>
  <si>
    <t>HR manažer</t>
  </si>
  <si>
    <r>
      <t xml:space="preserve">VPS Medical unit s.r.o.                                           
</t>
    </r>
    <r>
      <rPr>
        <sz val="12"/>
        <color indexed="8"/>
        <rFont val="Calibri"/>
        <family val="2"/>
        <charset val="238"/>
      </rPr>
      <t>Záhumenní 1477/4c, 742 21 Kopřivnice</t>
    </r>
  </si>
  <si>
    <t xml:space="preserve">MUDr. Čunta </t>
  </si>
  <si>
    <t>http://www.medicalcarecentre.cz/page/mudr-vladimir-cunta</t>
  </si>
  <si>
    <r>
      <t xml:space="preserve">Výchovný ústav, dětský domov se školou, středisko výchovné péče, střední škola a základní škola, Moravský Krumlov      
</t>
    </r>
    <r>
      <rPr>
        <sz val="12"/>
        <color indexed="8"/>
        <rFont val="Calibri"/>
        <family val="2"/>
        <charset val="238"/>
      </rPr>
      <t xml:space="preserve">Nádražní 698, 672 01 Moravský Krumlov </t>
    </r>
  </si>
  <si>
    <t>http://www.vuddmoravskykrumlov.cz/</t>
  </si>
  <si>
    <r>
      <t xml:space="preserve">Základní škola a Mateřská škola Břeclav, Kupkova 1, příspěvková organizace     
</t>
    </r>
    <r>
      <rPr>
        <sz val="12"/>
        <rFont val="Calibri"/>
        <family val="2"/>
        <charset val="238"/>
      </rPr>
      <t>Kupkova 1020/1, 690 02 Břeclav</t>
    </r>
  </si>
  <si>
    <t>https://www.kupkova.cz/</t>
  </si>
  <si>
    <t>MUDr. Donné</t>
  </si>
  <si>
    <r>
      <t xml:space="preserve">Zdravotní středisko Klobouky, s.r.o.                                      
</t>
    </r>
    <r>
      <rPr>
        <sz val="12"/>
        <color indexed="8"/>
        <rFont val="Calibri"/>
        <family val="2"/>
        <charset val="238"/>
      </rPr>
      <t>Zámecká 737/12, 691 72 Klobouky u Brna
Privátní ordinace praktické lékařky pro dospělé MUDr. Vladimíry Donné</t>
    </r>
  </si>
  <si>
    <t>https://www.firmy.cz/detail/390843-mudr-vladimira-donne-klobouky-u-brna.html</t>
  </si>
  <si>
    <r>
      <t xml:space="preserve">Základní škola a Mateřská škola Archlebov, příspěvková organizace     
</t>
    </r>
    <r>
      <rPr>
        <sz val="12"/>
        <rFont val="Calibri"/>
        <family val="2"/>
        <charset val="238"/>
      </rPr>
      <t>Archlebov 357, 696 33 Archlebov</t>
    </r>
  </si>
  <si>
    <t>https://www.zsarchlebov.cz/</t>
  </si>
  <si>
    <r>
      <t xml:space="preserve">Základní škola a Mateřská škola Břeclav, Kpt. Nálepky 7, příspěvková organizace     
</t>
    </r>
    <r>
      <rPr>
        <sz val="12"/>
        <rFont val="Calibri"/>
        <family val="2"/>
        <charset val="238"/>
      </rPr>
      <t>Kpt. Nálepky 7, Břeclav, 690 06</t>
    </r>
  </si>
  <si>
    <t>https://kptnalepky.cz/</t>
  </si>
  <si>
    <t>http://zs.brezolupy.cz/</t>
  </si>
  <si>
    <r>
      <t xml:space="preserve">Základní škola a Mateřská škola Březolupy, okres Uherské Hradiště, příspěvková organizace                                            
</t>
    </r>
    <r>
      <rPr>
        <sz val="12"/>
        <color indexed="8"/>
        <rFont val="Calibri"/>
        <family val="2"/>
        <charset val="238"/>
      </rPr>
      <t>Březolupy 134, 687 13 Březolupy</t>
    </r>
  </si>
  <si>
    <r>
      <t xml:space="preserve">Základní škola a Mateřská škola, Deblín,
okres Brno – venkov, příspěvková organizace
</t>
    </r>
    <r>
      <rPr>
        <sz val="12"/>
        <color indexed="8"/>
        <rFont val="Calibri"/>
        <family val="2"/>
        <charset val="238"/>
      </rPr>
      <t>Deblín 277, 664 75 Deblín</t>
    </r>
  </si>
  <si>
    <t>https://www.zs-deblin.cz/</t>
  </si>
  <si>
    <r>
      <t xml:space="preserve">Základní škola a mateřská škola Dubicko, příspěvková organizace
</t>
    </r>
    <r>
      <rPr>
        <sz val="12"/>
        <color indexed="8"/>
        <rFont val="Calibri"/>
        <family val="2"/>
        <charset val="238"/>
      </rPr>
      <t>Zábřežská 143, 789 72 Dubicko</t>
    </r>
  </si>
  <si>
    <t>https://www.zsdubicko.cz/</t>
  </si>
  <si>
    <r>
      <t xml:space="preserve">Základní škola a Mateřská škola Františka Palackého Hodslavice, příspěvková organizace
</t>
    </r>
    <r>
      <rPr>
        <sz val="12"/>
        <color indexed="8"/>
        <rFont val="Calibri"/>
        <family val="2"/>
        <charset val="238"/>
      </rPr>
      <t>č.p. 300, 742 71 Hodslavice</t>
    </r>
  </si>
  <si>
    <t>http://zshodslavice.cz/</t>
  </si>
  <si>
    <t>http://www.zshalenkovice.cz/</t>
  </si>
  <si>
    <r>
      <t xml:space="preserve">Základní škola a Mateřská škola Halenkovice, okres Zlín, příspěvková organizace                         
</t>
    </r>
    <r>
      <rPr>
        <sz val="12"/>
        <color indexed="8"/>
        <rFont val="Calibri"/>
        <family val="2"/>
        <charset val="238"/>
      </rPr>
      <t>Pláňavy 550, 763 63 Halenkovice</t>
    </r>
  </si>
  <si>
    <t>https://www.zshutisko.org/</t>
  </si>
  <si>
    <r>
      <t xml:space="preserve">Základní škola a mateřská škola Hutisko-Solanec, příspěvková organizace
</t>
    </r>
    <r>
      <rPr>
        <sz val="12"/>
        <color indexed="8"/>
        <rFont val="Calibri"/>
        <family val="2"/>
        <charset val="238"/>
      </rPr>
      <t>Hutisko 605,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756 62 Hutisko-Solanec</t>
    </r>
  </si>
  <si>
    <t>http://www.zsmskrenovice.skolniweb.cz/</t>
  </si>
  <si>
    <r>
      <t xml:space="preserve">Základní škola a Mateřská škola Křenovice, okres Přerov, příspěvková organizace                         
</t>
    </r>
    <r>
      <rPr>
        <sz val="12"/>
        <color indexed="8"/>
        <rFont val="Calibri"/>
        <family val="2"/>
        <charset val="238"/>
      </rPr>
      <t>Křenovice 4, Kojetín 752 01</t>
    </r>
  </si>
  <si>
    <t>https://www.zsmutenice.cz/</t>
  </si>
  <si>
    <r>
      <t xml:space="preserve">Základní škola a Mateřská škola Mutěnice, okres Hodonín
</t>
    </r>
    <r>
      <rPr>
        <sz val="12"/>
        <color indexed="8"/>
        <rFont val="Calibri"/>
        <family val="2"/>
        <charset val="238"/>
      </rPr>
      <t>Brněnská 777, 696 11 Mutěnice</t>
    </r>
  </si>
  <si>
    <t>https://www.zsratiskovice.cz/</t>
  </si>
  <si>
    <r>
      <t>Základní škola a Mateřská škola Ratíškovice</t>
    </r>
    <r>
      <rPr>
        <sz val="12"/>
        <color indexed="8"/>
        <rFont val="Calibri"/>
        <family val="2"/>
        <charset val="238"/>
      </rPr>
      <t xml:space="preserve">     
Vítězná 701, 696 02 Ratíškovice</t>
    </r>
  </si>
  <si>
    <r>
      <t xml:space="preserve">Základní škola a Mateřská škola Sazovice,
okres Zlín, příspěvková organizace
</t>
    </r>
    <r>
      <rPr>
        <sz val="12"/>
        <color indexed="8"/>
        <rFont val="Calibri"/>
        <family val="2"/>
        <charset val="238"/>
      </rPr>
      <t>Sazovice 78, 763 01 Sazovice</t>
    </r>
  </si>
  <si>
    <t>https://www.sazovickaskolicka.cz/</t>
  </si>
  <si>
    <t>https://www.zsstaraves.cz/</t>
  </si>
  <si>
    <r>
      <t xml:space="preserve">Základní škola a mateřská škola Stará Ves, příspěvková organizace
</t>
    </r>
    <r>
      <rPr>
        <sz val="12"/>
        <color indexed="8"/>
        <rFont val="Calibri"/>
        <family val="2"/>
        <charset val="238"/>
      </rPr>
      <t>Stará Ves 49, 750 02 Stará Ves</t>
    </r>
  </si>
  <si>
    <t>https://zsborsice.eu/</t>
  </si>
  <si>
    <r>
      <rPr>
        <b/>
        <sz val="12"/>
        <color theme="1"/>
        <rFont val="Calibri"/>
        <family val="2"/>
        <charset val="238"/>
        <scheme val="minor"/>
      </rPr>
      <t>Základní škola Boršice u Blatnice,
okres Uherské Hradiště,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
</t>
    </r>
    <r>
      <rPr>
        <sz val="12"/>
        <color indexed="8"/>
        <rFont val="Calibri"/>
        <family val="2"/>
        <charset val="238"/>
      </rPr>
      <t xml:space="preserve">Boršice u Blatnice čp. 58, 687 63 </t>
    </r>
  </si>
  <si>
    <t>http://www.zsbrodek.cz/</t>
  </si>
  <si>
    <r>
      <rPr>
        <b/>
        <sz val="12"/>
        <color theme="1"/>
        <rFont val="Calibri"/>
        <family val="2"/>
        <charset val="238"/>
        <scheme val="minor"/>
      </rPr>
      <t>Základní škola Brodek u Přerova, okres Přerov</t>
    </r>
    <r>
      <rPr>
        <sz val="12"/>
        <color theme="1"/>
        <rFont val="Calibri"/>
        <family val="2"/>
        <charset val="238"/>
        <scheme val="minor"/>
      </rPr>
      <t xml:space="preserve">        
</t>
    </r>
    <r>
      <rPr>
        <sz val="12"/>
        <color indexed="8"/>
        <rFont val="Calibri"/>
        <family val="2"/>
        <charset val="238"/>
      </rPr>
      <t>Majetínská 275, 751 03 Brodek u Přerova</t>
    </r>
  </si>
  <si>
    <t>https://www.zspostorna.cz/</t>
  </si>
  <si>
    <r>
      <rPr>
        <b/>
        <sz val="12"/>
        <color theme="1"/>
        <rFont val="Calibri"/>
        <family val="2"/>
        <charset val="238"/>
        <scheme val="minor"/>
      </rPr>
      <t>Základní škola Břeclav , Komenského 2, příspěvková organizace</t>
    </r>
    <r>
      <rPr>
        <sz val="12"/>
        <color theme="1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</rPr>
      <t>Komenského 2, 691 41 Břeclav 4</t>
    </r>
  </si>
  <si>
    <t>https://www.zsdrevnicka.cz/</t>
  </si>
  <si>
    <r>
      <rPr>
        <b/>
        <sz val="12"/>
        <color indexed="8"/>
        <rFont val="Calibri"/>
        <family val="2"/>
        <charset val="238"/>
      </rPr>
      <t>Základní škola Zlín, Dřevnická 1790 ,příspěvková organizace</t>
    </r>
    <r>
      <rPr>
        <sz val="12"/>
        <color indexed="8"/>
        <rFont val="Calibri"/>
        <family val="2"/>
        <charset val="238"/>
      </rPr>
      <t xml:space="preserve">
Dřevnická 1790, 760 01 Zlín</t>
    </r>
  </si>
  <si>
    <r>
      <t xml:space="preserve">Základní škola Luhačovice, příspěvková organizace
</t>
    </r>
    <r>
      <rPr>
        <sz val="12"/>
        <rFont val="Calibri"/>
        <family val="2"/>
        <charset val="238"/>
      </rPr>
      <t xml:space="preserve">pracoviště: školní družina  </t>
    </r>
    <r>
      <rPr>
        <b/>
        <sz val="12"/>
        <rFont val="Calibri"/>
        <family val="2"/>
        <charset val="238"/>
      </rPr>
      <t xml:space="preserve">                               
</t>
    </r>
    <r>
      <rPr>
        <sz val="12"/>
        <rFont val="Calibri"/>
        <family val="2"/>
        <charset val="238"/>
      </rPr>
      <t>Školní 666, 763 26 Luhačovice</t>
    </r>
  </si>
  <si>
    <r>
      <rPr>
        <b/>
        <sz val="12"/>
        <color theme="1"/>
        <rFont val="Calibri"/>
        <family val="2"/>
        <charset val="238"/>
        <scheme val="minor"/>
      </rPr>
      <t>Základní škola Francova Lhota,okres Vsetín</t>
    </r>
    <r>
      <rPr>
        <sz val="12"/>
        <color theme="1"/>
        <rFont val="Calibri"/>
        <family val="2"/>
        <charset val="238"/>
        <scheme val="minor"/>
      </rPr>
      <t xml:space="preserve">                      
</t>
    </r>
    <r>
      <rPr>
        <sz val="12"/>
        <color indexed="8"/>
        <rFont val="Calibri"/>
        <family val="2"/>
        <charset val="238"/>
      </rPr>
      <t>Francova Lhota 190, 756 14 Francova Lhota</t>
    </r>
  </si>
  <si>
    <t>https://www.zsfrancovalhota.cz/</t>
  </si>
  <si>
    <t>https://zsholzova.cz/</t>
  </si>
  <si>
    <r>
      <rPr>
        <b/>
        <sz val="12"/>
        <color theme="1"/>
        <rFont val="Calibri"/>
        <family val="2"/>
        <charset val="238"/>
        <scheme val="minor"/>
      </rPr>
      <t>Základní škola, Brno, Holzova 1, příspěvková organizace</t>
    </r>
    <r>
      <rPr>
        <sz val="12"/>
        <color theme="1"/>
        <rFont val="Calibri"/>
        <family val="2"/>
        <charset val="238"/>
        <scheme val="minor"/>
      </rPr>
      <t xml:space="preserve">
Holzova 1461/1, 628 00 Brno - Líšeň</t>
    </r>
  </si>
  <si>
    <t>https://www.zshulin.cz/</t>
  </si>
  <si>
    <r>
      <t xml:space="preserve">Základní škola Hulín, příspěvková organizace
</t>
    </r>
    <r>
      <rPr>
        <sz val="12"/>
        <color indexed="8"/>
        <rFont val="Calibri"/>
        <family val="2"/>
        <charset val="238"/>
      </rPr>
      <t>Nábřeží 938, 768 24 Hulín</t>
    </r>
  </si>
  <si>
    <t>https://www.zsintegra.cz/</t>
  </si>
  <si>
    <r>
      <t xml:space="preserve">Základní škola Integra Vsetín
</t>
    </r>
    <r>
      <rPr>
        <sz val="12"/>
        <color indexed="8"/>
        <rFont val="Calibri"/>
        <family val="2"/>
        <charset val="238"/>
      </rPr>
      <t>Na Rybníkách 1628, 755 01 Vsetín</t>
    </r>
  </si>
  <si>
    <t>https://www.skolamalenovice.cz/</t>
  </si>
  <si>
    <r>
      <rPr>
        <b/>
        <sz val="12"/>
        <color indexed="8"/>
        <rFont val="Calibri"/>
        <family val="2"/>
        <charset val="238"/>
      </rPr>
      <t xml:space="preserve">Základní škola Zlín, Komenského 78, příspěvková organizace                      
</t>
    </r>
    <r>
      <rPr>
        <sz val="12"/>
        <color indexed="8"/>
        <rFont val="Calibri"/>
        <family val="2"/>
        <charset val="238"/>
      </rPr>
      <t>Komenského 78, 763 02 Zlín - Malenovice</t>
    </r>
  </si>
  <si>
    <r>
      <rPr>
        <b/>
        <sz val="12"/>
        <color theme="1"/>
        <rFont val="Calibri"/>
        <family val="2"/>
        <charset val="238"/>
        <scheme val="minor"/>
      </rPr>
      <t>Základní škola Liptál, okres Vsetín</t>
    </r>
    <r>
      <rPr>
        <sz val="12"/>
        <color theme="1"/>
        <rFont val="Calibri"/>
        <family val="2"/>
        <charset val="238"/>
        <scheme val="minor"/>
      </rPr>
      <t xml:space="preserve">
Liptál 465, 756 31 Liptál</t>
    </r>
  </si>
  <si>
    <t>https://www.zsliptal.cz/</t>
  </si>
  <si>
    <r>
      <rPr>
        <b/>
        <sz val="12"/>
        <color indexed="8"/>
        <rFont val="Calibri"/>
        <family val="2"/>
        <charset val="238"/>
      </rPr>
      <t>Základní škola Zlín, Okružní 4685, příspěvková organizace</t>
    </r>
    <r>
      <rPr>
        <sz val="12"/>
        <color indexed="8"/>
        <rFont val="Calibri"/>
        <family val="2"/>
        <charset val="238"/>
      </rPr>
      <t xml:space="preserve">
Okružní 4685, 760 05 Zlín</t>
    </r>
  </si>
  <si>
    <t>https://www.zsokruzni.zlinedu.cz/</t>
  </si>
  <si>
    <t>https://www.zssumice.cz/</t>
  </si>
  <si>
    <r>
      <rPr>
        <b/>
        <sz val="12"/>
        <color theme="1"/>
        <rFont val="Calibri"/>
        <family val="2"/>
        <charset val="238"/>
        <scheme val="minor"/>
      </rPr>
      <t xml:space="preserve">Základní škola Šumice, okres Uherské Hradiště, příspěvková organizace
</t>
    </r>
    <r>
      <rPr>
        <sz val="12"/>
        <color indexed="8"/>
        <rFont val="Calibri"/>
        <family val="2"/>
        <charset val="238"/>
      </rPr>
      <t>Šumice 113, 687 31 Šumice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</si>
  <si>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Šumperk, Dr.E.Beneše 1
</t>
    </r>
    <r>
      <rPr>
        <sz val="12"/>
        <color indexed="8"/>
        <rFont val="Calibri"/>
        <family val="2"/>
        <charset val="238"/>
      </rPr>
      <t>Dr. E. Beneše 974/1, 787 01 Šumperk</t>
    </r>
  </si>
  <si>
    <t>https://www.zsmzizkov.cz/</t>
  </si>
  <si>
    <r>
      <rPr>
        <b/>
        <sz val="12"/>
        <rFont val="Calibri"/>
        <family val="2"/>
        <charset val="238"/>
      </rPr>
      <t xml:space="preserve">Základní škola T.G.Masaryka Moravský Žižkov, příspěvková organizace
</t>
    </r>
    <r>
      <rPr>
        <sz val="12"/>
        <rFont val="Calibri"/>
        <family val="2"/>
        <charset val="238"/>
      </rPr>
      <t>Bílovská 78, 691 01 Moravský Žižkov</t>
    </r>
  </si>
  <si>
    <t>https://www.zszachar.cz/</t>
  </si>
  <si>
    <r>
      <rPr>
        <b/>
        <sz val="12"/>
        <color indexed="8"/>
        <rFont val="Calibri"/>
        <family val="2"/>
        <charset val="238"/>
      </rPr>
      <t xml:space="preserve">Základní škola Zachar, Kroměříž, příspěvková organizace
</t>
    </r>
    <r>
      <rPr>
        <sz val="12"/>
        <color indexed="8"/>
        <rFont val="Calibri"/>
        <family val="2"/>
        <charset val="238"/>
      </rPr>
      <t>Albertova 4062, 767 01 Kroměříž</t>
    </r>
  </si>
  <si>
    <t>https://www.zssvabinskeho.cz/</t>
  </si>
  <si>
    <r>
      <t xml:space="preserve">Základní škola Zámoraví, Kroměříž, příspěvková organizace
</t>
    </r>
    <r>
      <rPr>
        <sz val="12"/>
        <color indexed="8"/>
        <rFont val="Calibri"/>
        <family val="2"/>
        <charset val="238"/>
      </rPr>
      <t>Švabinského nábřeží 2077, 767 01 Kroměříž</t>
    </r>
  </si>
  <si>
    <t>https://www.9zszlin.cz/</t>
  </si>
  <si>
    <r>
      <t xml:space="preserve">Základní škola Zlín, Štefánikova 2514, příspěvková organizace
</t>
    </r>
    <r>
      <rPr>
        <sz val="12"/>
        <color indexed="8"/>
        <rFont val="Calibri"/>
        <family val="2"/>
        <charset val="238"/>
      </rPr>
      <t>Štefánikova 2514, 760 01 Zlín</t>
    </r>
  </si>
  <si>
    <r>
      <rPr>
        <b/>
        <sz val="12"/>
        <color indexed="8"/>
        <rFont val="Calibri"/>
        <family val="2"/>
        <charset val="238"/>
      </rPr>
      <t xml:space="preserve">Mateřská škola Zlín, tř. Tomáše Bati 1285, příspěvková organizace
</t>
    </r>
    <r>
      <rPr>
        <sz val="12"/>
        <color indexed="8"/>
        <rFont val="Calibri"/>
        <family val="2"/>
        <charset val="238"/>
      </rPr>
      <t>třída Tomáše Bati 1285, 760 01 Zlín</t>
    </r>
  </si>
  <si>
    <t>https://www.msmorysak.cz/</t>
  </si>
  <si>
    <r>
      <rPr>
        <b/>
        <sz val="12"/>
        <color theme="1"/>
        <rFont val="Calibri"/>
        <family val="2"/>
        <charset val="238"/>
        <scheme val="minor"/>
      </rPr>
      <t>Základní škola Zlín, Křiby 4788,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       
</t>
    </r>
    <r>
      <rPr>
        <sz val="12"/>
        <color indexed="8"/>
        <rFont val="Calibri"/>
        <family val="2"/>
        <charset val="238"/>
      </rPr>
      <t>Křiby 4788, 760 05 Zlín</t>
    </r>
  </si>
  <si>
    <t>https://www.zskriby.cz/</t>
  </si>
  <si>
    <r>
      <t xml:space="preserve">Hasičský záchranný sbor Zlínského kraje
</t>
    </r>
    <r>
      <rPr>
        <sz val="12"/>
        <color indexed="8"/>
        <rFont val="Calibri"/>
        <family val="2"/>
        <charset val="238"/>
        <scheme val="minor"/>
      </rPr>
      <t>Přílucká 213, 76001 Zlín - Příluky</t>
    </r>
  </si>
  <si>
    <t>https://www.hzscr.cz/hzs-zlinskeho-kraje.aspx</t>
  </si>
  <si>
    <r>
      <t xml:space="preserve">Fakultná nemocnica Trenčín, štátna príspevková organizácia
</t>
    </r>
    <r>
      <rPr>
        <sz val="12"/>
        <rFont val="Calibri"/>
        <family val="2"/>
        <charset val="238"/>
      </rPr>
      <t>Legionárska 641/28, 911 71 Trenčín</t>
    </r>
  </si>
  <si>
    <t>vedení nemocnice</t>
  </si>
  <si>
    <t xml:space="preserve">https://www.fntn.sk/
</t>
  </si>
  <si>
    <r>
      <t xml:space="preserve">Mateřská škola Boršice, příspěvková organizace
</t>
    </r>
    <r>
      <rPr>
        <sz val="12"/>
        <color indexed="8"/>
        <rFont val="Calibri"/>
        <family val="2"/>
        <charset val="238"/>
      </rPr>
      <t>Boršice 500, 687 09 Boršice</t>
    </r>
  </si>
  <si>
    <t>https://www.msborsice.cz/</t>
  </si>
  <si>
    <r>
      <t xml:space="preserve">Mateřská škola Zlín, Luční 4588 ,příspěvková organizace
</t>
    </r>
    <r>
      <rPr>
        <sz val="12"/>
        <color indexed="8"/>
        <rFont val="Calibri"/>
        <family val="2"/>
        <charset val="238"/>
      </rPr>
      <t>Luční 4588, 760 05 Zlín</t>
    </r>
  </si>
  <si>
    <t>https://www.mslucni.cz/</t>
  </si>
  <si>
    <r>
      <t xml:space="preserve">Město Kyjov – odbor soc. věcí  
</t>
    </r>
    <r>
      <rPr>
        <sz val="12"/>
        <color indexed="8"/>
        <rFont val="Calibri"/>
        <family val="2"/>
        <charset val="238"/>
      </rPr>
      <t>Masarykovo nám. 30, 697 01 Kyjov</t>
    </r>
  </si>
  <si>
    <t>http://www.lekar-pozorice.cz/</t>
  </si>
  <si>
    <t xml:space="preserve">MUDr. Blažková </t>
  </si>
  <si>
    <r>
      <t xml:space="preserve">MUDr. Anna Blažková, s.r.o.             </t>
    </r>
    <r>
      <rPr>
        <sz val="12"/>
        <color indexed="8"/>
        <rFont val="Calibri"/>
        <family val="2"/>
        <charset val="238"/>
      </rPr>
      <t xml:space="preserve">   
V Zámku 7, Pozořice 664 07</t>
    </r>
  </si>
  <si>
    <t xml:space="preserve">MUDr. Snášelová </t>
  </si>
  <si>
    <r>
      <t xml:space="preserve">RA MEDIA s.r.o.
</t>
    </r>
    <r>
      <rPr>
        <sz val="12"/>
        <color indexed="8"/>
        <rFont val="Calibri"/>
        <family val="2"/>
        <charset val="238"/>
        <scheme val="minor"/>
      </rPr>
      <t>Halasovo náměstí 597/1, 638 00 Brno - Lesná</t>
    </r>
  </si>
  <si>
    <t>https://drsnaselova.cz/</t>
  </si>
  <si>
    <r>
      <rPr>
        <b/>
        <sz val="12"/>
        <color theme="1"/>
        <rFont val="Calibri"/>
        <family val="2"/>
        <charset val="238"/>
        <scheme val="minor"/>
      </rPr>
      <t>Střední škola gastronomie a obchodu Zlín</t>
    </r>
    <r>
      <rPr>
        <sz val="12"/>
        <color theme="1"/>
        <rFont val="Calibri"/>
        <family val="2"/>
        <charset val="238"/>
        <scheme val="minor"/>
      </rPr>
      <t xml:space="preserve">
Univerzitní 3015, 760 01 Zlín</t>
    </r>
  </si>
  <si>
    <t>https://www.gaozl.cz/</t>
  </si>
  <si>
    <r>
      <t xml:space="preserve">Základní škola a mateřská škola, Tupesy, příspěvková organizace
</t>
    </r>
    <r>
      <rPr>
        <sz val="12"/>
        <color indexed="8"/>
        <rFont val="Calibri"/>
        <family val="2"/>
        <charset val="238"/>
      </rPr>
      <t>Tupesy 112, 687 07 Tupesy</t>
    </r>
  </si>
  <si>
    <t>https://www.zstupesy.cz/</t>
  </si>
  <si>
    <r>
      <t>Základní škola a mateřská škola Nová Lhota, okres Hodonín, příspěvková organizace</t>
    </r>
    <r>
      <rPr>
        <sz val="12"/>
        <color indexed="8"/>
        <rFont val="Calibri"/>
        <family val="2"/>
        <charset val="238"/>
      </rPr>
      <t xml:space="preserve">
č.p. 241, 696 74 Nová Lhota</t>
    </r>
  </si>
  <si>
    <t>https://zsamsnovalhota.webnode.cz/</t>
  </si>
  <si>
    <t>https://zsjakpredmosti.edupage.org/</t>
  </si>
  <si>
    <r>
      <t xml:space="preserve">Základní škola J. A. Komenského a Mateřská škola, Přerov - Předmostí, Hranická 14
</t>
    </r>
    <r>
      <rPr>
        <sz val="12"/>
        <rFont val="Calibri"/>
        <family val="2"/>
        <charset val="238"/>
        <scheme val="minor"/>
      </rPr>
      <t>Hranická 425/14, 751 24 Přerov, Přerov II - Předmostí</t>
    </r>
  </si>
  <si>
    <t>https://www.zsvelkyorechov.cz/</t>
  </si>
  <si>
    <r>
      <t xml:space="preserve">ZUBNÍ ORDINACE OTAVOVÁ, s.r.o.                                                      
</t>
    </r>
    <r>
      <rPr>
        <sz val="12"/>
        <color indexed="8"/>
        <rFont val="Calibri"/>
        <family val="2"/>
        <charset val="238"/>
      </rPr>
      <t>Nádražní 540, 664 42 Modřice</t>
    </r>
  </si>
  <si>
    <t>https://www.firmy.cz/detail/381637-mudr-zuzana-otavova-modrice.html</t>
  </si>
  <si>
    <t>MUDr. Otavová</t>
  </si>
  <si>
    <t>NEMOCNICE</t>
  </si>
  <si>
    <t xml:space="preserve">REHABILITAČNÍ CENTRA, SPECIALIZOVANÉ KLINIKY A LÉČEBNY </t>
  </si>
  <si>
    <t xml:space="preserve">LÁZNĚ </t>
  </si>
  <si>
    <t>GYNEKOLOGICKÁ ZAŘÍZENÍ</t>
  </si>
  <si>
    <t>PRAKTIČTÍ LÉKAŘI PRO DĚTI A DOROST</t>
  </si>
  <si>
    <r>
      <rPr>
        <b/>
        <sz val="12"/>
        <color theme="1"/>
        <rFont val="Calibri"/>
        <family val="2"/>
        <charset val="238"/>
        <scheme val="minor"/>
      </rPr>
      <t>Praktická lékařka pro dospělé MUDr. Iva Ulbrichtová, s.r.o.</t>
    </r>
    <r>
      <rPr>
        <sz val="12"/>
        <color theme="1"/>
        <rFont val="Calibri"/>
        <family val="2"/>
        <charset val="238"/>
        <scheme val="minor"/>
      </rPr>
      <t xml:space="preserve">
Na Příkopě 43/31, 757 01 Valašské Meziříčí, Krásno nad Bečvou</t>
    </r>
  </si>
  <si>
    <t>https://www.norima.cz/</t>
  </si>
  <si>
    <t>Na  úrovni ústavu se uzavírá příloha se jmény studentů, podepisuje ředitel ústavu.
uzavřená i indiv. Smlouva (sken č. 1401)</t>
  </si>
  <si>
    <r>
      <rPr>
        <b/>
        <sz val="12"/>
        <color theme="1"/>
        <rFont val="Calibri"/>
        <family val="2"/>
        <charset val="238"/>
        <scheme val="minor"/>
      </rPr>
      <t xml:space="preserve">MUDr. Jarmila Vlachynská
</t>
    </r>
    <r>
      <rPr>
        <sz val="12"/>
        <color theme="1"/>
        <rFont val="Calibri"/>
        <family val="2"/>
        <charset val="238"/>
        <scheme val="minor"/>
      </rPr>
      <t>Štěpnická 1184, 686 06 Uherské Hradiště</t>
    </r>
  </si>
  <si>
    <r>
      <rPr>
        <b/>
        <sz val="12"/>
        <color indexed="8"/>
        <rFont val="Calibri"/>
        <family val="2"/>
        <charset val="238"/>
      </rPr>
      <t xml:space="preserve">MUDr. Jiřina Hrabalová
</t>
    </r>
    <r>
      <rPr>
        <sz val="12"/>
        <color indexed="8"/>
        <rFont val="Calibri"/>
        <family val="2"/>
        <charset val="238"/>
      </rPr>
      <t>Moravská 619, 768 11 Chropyně</t>
    </r>
  </si>
  <si>
    <r>
      <rPr>
        <b/>
        <sz val="12"/>
        <color indexed="8"/>
        <rFont val="Calibri"/>
        <family val="2"/>
        <charset val="238"/>
      </rPr>
      <t xml:space="preserve">MUDr. Josef Hrabovský
</t>
    </r>
    <r>
      <rPr>
        <sz val="12"/>
        <color indexed="8"/>
        <rFont val="Calibri"/>
        <family val="2"/>
        <charset val="238"/>
      </rPr>
      <t>Brněnská 381/31, 693 01 Hustopeče</t>
    </r>
  </si>
  <si>
    <t>PEČOVATELSKÁ SLUŽBA, AGENTURY DOMÁCÍ PÉČE</t>
  </si>
  <si>
    <r>
      <rPr>
        <b/>
        <sz val="12"/>
        <color indexed="8"/>
        <rFont val="Calibri"/>
        <family val="2"/>
        <charset val="238"/>
      </rPr>
      <t xml:space="preserve">A.D.O.S. – SRDCE s.r.o. </t>
    </r>
    <r>
      <rPr>
        <sz val="12"/>
        <color theme="1"/>
        <rFont val="Calibri"/>
        <family val="2"/>
        <charset val="238"/>
        <scheme val="minor"/>
      </rPr>
      <t xml:space="preserve">             
Sládkovičova 13, 965 01 Žiar nad Hronom, SK</t>
    </r>
  </si>
  <si>
    <r>
      <t xml:space="preserve">Centrum pečovatelské služby Frýdek-Místek, p. o.
</t>
    </r>
    <r>
      <rPr>
        <sz val="12"/>
        <color indexed="8"/>
        <rFont val="Calibri"/>
        <family val="2"/>
        <charset val="238"/>
      </rPr>
      <t>Zámecká 1266, 738 01 Fýdek-Místek</t>
    </r>
  </si>
  <si>
    <r>
      <t xml:space="preserve">DECENT Hulín, příspěvková organizace
</t>
    </r>
    <r>
      <rPr>
        <sz val="12"/>
        <color indexed="8"/>
        <rFont val="Calibri"/>
        <family val="2"/>
        <charset val="238"/>
      </rPr>
      <t>pečovatelská služba
Eduarda Světlíka 1197, 768 24 Hulín</t>
    </r>
  </si>
  <si>
    <r>
      <t xml:space="preserve">Konvent sester alžbětinek v Jablunkově                                
Domov sv. Alžběty  </t>
    </r>
    <r>
      <rPr>
        <sz val="12"/>
        <color indexed="8"/>
        <rFont val="Calibri"/>
        <family val="2"/>
        <charset val="238"/>
      </rPr>
      <t xml:space="preserve">  </t>
    </r>
    <r>
      <rPr>
        <b/>
        <sz val="12"/>
        <color indexed="8"/>
        <rFont val="Calibri"/>
        <family val="2"/>
        <charset val="238"/>
      </rPr>
      <t xml:space="preserve">                    
</t>
    </r>
    <r>
      <rPr>
        <sz val="12"/>
        <color indexed="8"/>
        <rFont val="Calibri"/>
        <family val="2"/>
        <charset val="238"/>
      </rPr>
      <t>Bezručka 395, 739 91 Jablunkov</t>
    </r>
  </si>
  <si>
    <r>
      <t xml:space="preserve">Sociální služby města Třince
</t>
    </r>
    <r>
      <rPr>
        <sz val="12"/>
        <color indexed="8"/>
        <rFont val="Calibri"/>
        <family val="2"/>
        <charset val="238"/>
      </rPr>
      <t>Habrová 302, 739 61 Třinec-Dolní Líštná</t>
    </r>
  </si>
  <si>
    <r>
      <t xml:space="preserve">Sociální služby Šternberk, příspěvková organizace
</t>
    </r>
    <r>
      <rPr>
        <sz val="12"/>
        <color indexed="8"/>
        <rFont val="Calibri"/>
        <family val="2"/>
        <charset val="238"/>
      </rPr>
      <t>Komenského 40, 785 01 Šternberk</t>
    </r>
  </si>
  <si>
    <r>
      <t xml:space="preserve">Sociální služby Uherské Hradiště, příspěvková organizace
</t>
    </r>
    <r>
      <rPr>
        <sz val="12"/>
        <color indexed="8"/>
        <rFont val="Calibri"/>
        <family val="2"/>
        <charset val="238"/>
      </rPr>
      <t>Štěpnická 1139, 686 06 Uherské Hradiště</t>
    </r>
  </si>
  <si>
    <r>
      <rPr>
        <b/>
        <sz val="12"/>
        <color theme="1"/>
        <rFont val="Calibri"/>
        <family val="2"/>
        <charset val="238"/>
        <scheme val="minor"/>
      </rPr>
      <t xml:space="preserve">Slezská diakonie
</t>
    </r>
    <r>
      <rPr>
        <sz val="12"/>
        <color theme="1"/>
        <rFont val="Calibri"/>
        <family val="2"/>
        <charset val="238"/>
        <scheme val="minor"/>
      </rPr>
      <t>sídlo: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>Na Nivách 259/7, 737 01 Český Těšín</t>
    </r>
    <r>
      <rPr>
        <b/>
        <sz val="12"/>
        <color theme="1"/>
        <rFont val="Calibri"/>
        <family val="2"/>
        <charset val="238"/>
        <scheme val="minor"/>
      </rPr>
      <t xml:space="preserve">
Středisko Rút       </t>
    </r>
    <r>
      <rPr>
        <sz val="12"/>
        <color theme="1"/>
        <rFont val="Calibri"/>
        <family val="2"/>
        <charset val="238"/>
        <scheme val="minor"/>
      </rPr>
      <t xml:space="preserve">      
</t>
    </r>
    <r>
      <rPr>
        <sz val="12"/>
        <color indexed="8"/>
        <rFont val="Calibri"/>
        <family val="2"/>
        <charset val="238"/>
      </rPr>
      <t>Smetanova 1912/5, 737 01 Český Těšín</t>
    </r>
  </si>
  <si>
    <t>AZYLOVÉ DOMY, CENTRA PRO RODINY</t>
  </si>
  <si>
    <r>
      <t xml:space="preserve">Mgr. Josef Piska
APALUCHA.CLUB
</t>
    </r>
    <r>
      <rPr>
        <sz val="12"/>
        <color indexed="8"/>
        <rFont val="Calibri"/>
        <family val="2"/>
        <charset val="238"/>
      </rPr>
      <t>Třída Tomáše Bati 1286, 760 01 Zlín</t>
    </r>
  </si>
  <si>
    <r>
      <t xml:space="preserve">Toulcův dvůr, z.s. 
</t>
    </r>
    <r>
      <rPr>
        <sz val="12"/>
        <color indexed="8"/>
        <rFont val="Calibri"/>
        <family val="2"/>
        <charset val="238"/>
      </rPr>
      <t>Středisko ekologické výchovy
Kubátova 32/1 100 00 Praha 10</t>
    </r>
  </si>
  <si>
    <r>
      <t xml:space="preserve">Krůček Kyjov - centrum zdravotních služeb pro děti, příspěvková organizace
</t>
    </r>
    <r>
      <rPr>
        <sz val="12"/>
        <color indexed="8"/>
        <rFont val="Calibri"/>
        <family val="2"/>
        <charset val="238"/>
      </rPr>
      <t>Strážovská 965, 697 33 Kyjov</t>
    </r>
  </si>
  <si>
    <t>DĚTSKÉ DOMOVY A CENTRA, ZAŘÍZENÍ PRO DĚTI VYŽADUJÍCÍ OKAMŽITOU POMOC</t>
  </si>
  <si>
    <t>MATEŘSKÉ ŠKOLY</t>
  </si>
  <si>
    <t>VYSOKÉ ŠKOLY</t>
  </si>
  <si>
    <r>
      <t xml:space="preserve">Svazek obcí AZASS                       
</t>
    </r>
    <r>
      <rPr>
        <sz val="12"/>
        <color indexed="8"/>
        <rFont val="Calibri"/>
        <family val="2"/>
        <charset val="238"/>
      </rPr>
      <t xml:space="preserve">Palackého nám. 160, 572 01 Polička
pracoviště: </t>
    </r>
    <r>
      <rPr>
        <b/>
        <sz val="12"/>
        <color indexed="8"/>
        <rFont val="Calibri"/>
        <family val="2"/>
        <charset val="238"/>
      </rPr>
      <t>Domov důchodců v Poličce</t>
    </r>
    <r>
      <rPr>
        <sz val="12"/>
        <color indexed="8"/>
        <rFont val="Calibri"/>
        <family val="2"/>
        <charset val="238"/>
      </rPr>
      <t xml:space="preserve">
Palackého nám. 160, 572 01 Polička+B1202</t>
    </r>
  </si>
  <si>
    <t xml:space="preserve">ÚŘADY, ORGANIZAČNÍ SLOŽKY STÁTU, KHS APOD. </t>
  </si>
  <si>
    <t xml:space="preserve">VÝROBNÍ A OBCHODNÍ SPOLEČNOSTI, DOPRAVCI, FINANČNÍ INSTITUCE, SOUKROMÍ PODNIKATELÉ A DALŠÍ </t>
  </si>
  <si>
    <t>PSYCHIATRICKÉ NEMOCNICE A LÉČEBNY</t>
  </si>
  <si>
    <t>DOMOVY A DALŠÍ ZAŘÍZENÍ PRO SENIORY</t>
  </si>
  <si>
    <t>DOMOVY A ZAŘÍZENÍ PRO OSOBY SE ZVLÁŠTNÍMI POTŘEBAMI, STACIONÁŘE</t>
  </si>
  <si>
    <t xml:space="preserve">SOCIÁLNÍ SLUŽBY MĚST A OBCÍ </t>
  </si>
  <si>
    <r>
      <t xml:space="preserve">Aktivně životem o.p.s.                           
</t>
    </r>
    <r>
      <rPr>
        <sz val="12"/>
        <rFont val="Calibri"/>
        <family val="2"/>
        <charset val="238"/>
      </rPr>
      <t>Tyršovo nábřeží 760, 760 01 Zlín
Mikrojesle AKTIVÁČEK</t>
    </r>
  </si>
  <si>
    <t>DIAGNOSTICKÉ A VÝCHOVNÉ ÚSTAVY</t>
  </si>
  <si>
    <t xml:space="preserve">ZAŘÍZENÍ PRO VOLNOČASOVÉ AKTIVITY DĚTÍ A MLÁDEŽE - KLUBY, DOMY DĚTÍ A MLÁDEŽE APOD. </t>
  </si>
  <si>
    <t>HOSPICE, ZAŘÍZENÍ PALIATIVNÍ PÉČE</t>
  </si>
  <si>
    <t>PRAKTIČTÍ LÉKAŘI PRO DOSPĚLÉ, POLIKLINIKY</t>
  </si>
  <si>
    <t xml:space="preserve">LABORATOŘE </t>
  </si>
  <si>
    <t>DIAKONIE, CHARITY, DOBROVOLNICKÁ CENTRA, HUMANITÁRNÍ ORGANIZACE</t>
  </si>
  <si>
    <t>MĚSTA A OBCE, KRAJE</t>
  </si>
  <si>
    <t>LÉKAŘI - DALŠÍ SPECIALIZACE</t>
  </si>
  <si>
    <t>ČESKÝ ČERVENÝ KŘÍŽ, ZDRAVOTNICKÁ ZÁCHRANNÁ SLUŽBA, ZDRAVOTNÍ ÚSTAVY</t>
  </si>
  <si>
    <t>ZAŘÍZENÍ SOCIÁLNÍCH SLUŽEB - CENTRA, OBČANSKÁ SDRUŽENÍ, SPOLKY APOD.</t>
  </si>
  <si>
    <t>zařízení sociálních služeb - centra, občanská sdružení, spolky apod.</t>
  </si>
  <si>
    <t xml:space="preserve">Uzavřené smlouvy pro praxe studentů FHS </t>
  </si>
  <si>
    <t>Studijní program, pro který je smlouva uzavřena</t>
  </si>
  <si>
    <t xml:space="preserve">Všeobecné ošetřovatelství  </t>
  </si>
  <si>
    <t>Porodní asistence a Všeobecné ošetřovatelství</t>
  </si>
  <si>
    <t>Porodní asistence, Všeobecné ošetřovatelství a Zdravotně sociální pracovník</t>
  </si>
  <si>
    <t>Všeobecné ošetřovatelství a Zdravotně sociální pracovník</t>
  </si>
  <si>
    <t>Všechny studijní programy FHS</t>
  </si>
  <si>
    <t xml:space="preserve">Všechny studijní programy FHS </t>
  </si>
  <si>
    <t>Porodní asistence</t>
  </si>
  <si>
    <t>Sociální pedagogika a Zdravotně sociální pracovník</t>
  </si>
  <si>
    <t>Porodní asistence, Všeobecné ošetřovatelství a Sociální pedagogika</t>
  </si>
  <si>
    <t>Sociální pedagogika, Všeobecné ošetřovatelství a Zdravotně sociální pracovník</t>
  </si>
  <si>
    <t>Porodní asistence, Všeobecné ošetřovatelství, Sociální pedagogika a Zdravotně sociální pracovník</t>
  </si>
  <si>
    <t>Sociální pedagogika a Všeobecné ošetřovatelství</t>
  </si>
  <si>
    <t xml:space="preserve">Sociální pedagogika </t>
  </si>
  <si>
    <t>Porodní asistence, Všeobecné ošetřovatelství, Sociální pedagogika a Učitelství pro mateřské školy</t>
  </si>
  <si>
    <t>Sociální pedagogika a Učitelství pro mateřské školy</t>
  </si>
  <si>
    <t xml:space="preserve">Učitelství pro mateřské školy </t>
  </si>
  <si>
    <t>Německý jazyk pro manažerskou praxi</t>
  </si>
  <si>
    <t>Všechny studijní programy FHS; primárně pro studenty ÚMJL.</t>
  </si>
  <si>
    <t>Angličtina pro manažerskou praxi.</t>
  </si>
  <si>
    <t>dle uzavření                              (původně pro PA, VS ze dne 26.9.2008)</t>
  </si>
  <si>
    <r>
      <rPr>
        <sz val="12"/>
        <color rgb="FFFF0000"/>
        <rFont val="Calibri"/>
        <family val="2"/>
        <charset val="238"/>
      </rPr>
      <t>PA,</t>
    </r>
    <r>
      <rPr>
        <sz val="12"/>
        <color indexed="20"/>
        <rFont val="Calibri"/>
        <family val="2"/>
        <charset val="238"/>
      </rPr>
      <t xml:space="preserve"> </t>
    </r>
    <r>
      <rPr>
        <sz val="12"/>
        <color theme="0" tint="-0.34998626667073579"/>
        <rFont val="Calibri"/>
        <family val="2"/>
        <charset val="238"/>
      </rPr>
      <t>VS,</t>
    </r>
    <r>
      <rPr>
        <sz val="12"/>
        <color indexed="20"/>
        <rFont val="Calibri"/>
        <family val="2"/>
        <charset val="238"/>
      </rPr>
      <t xml:space="preserve"> ZSP         </t>
    </r>
    <r>
      <rPr>
        <sz val="12"/>
        <rFont val="Calibri"/>
        <family val="2"/>
        <charset val="238"/>
      </rPr>
      <t xml:space="preserve">(rámcová)  </t>
    </r>
    <r>
      <rPr>
        <sz val="12"/>
        <color indexed="10"/>
        <rFont val="Calibri"/>
        <family val="2"/>
        <charset val="238"/>
      </rPr>
      <t>(akreditovaná pro vzdělávání PA)</t>
    </r>
  </si>
  <si>
    <r>
      <t>Soc. ped.,</t>
    </r>
    <r>
      <rPr>
        <sz val="12"/>
        <color indexed="29"/>
        <rFont val="Calibri"/>
        <family val="2"/>
        <charset val="238"/>
      </rPr>
      <t xml:space="preserve"> </t>
    </r>
    <r>
      <rPr>
        <sz val="12"/>
        <color theme="5" tint="0.39997558519241921"/>
        <rFont val="Calibri"/>
        <family val="2"/>
        <charset val="238"/>
      </rPr>
      <t>UMŠ</t>
    </r>
  </si>
  <si>
    <r>
      <rPr>
        <sz val="12"/>
        <color indexed="8"/>
        <rFont val="Calibri"/>
        <family val="2"/>
        <charset val="238"/>
      </rPr>
      <t>Tajemnice</t>
    </r>
    <r>
      <rPr>
        <sz val="11"/>
        <color theme="1"/>
        <rFont val="Calibri"/>
        <family val="2"/>
        <charset val="238"/>
        <scheme val="minor"/>
      </rPr>
      <t xml:space="preserve">
 </t>
    </r>
  </si>
  <si>
    <r>
      <rPr>
        <sz val="12"/>
        <color indexed="8"/>
        <rFont val="Calibri"/>
        <family val="2"/>
        <charset val="238"/>
      </rPr>
      <t xml:space="preserve">Tajemník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</t>
    </r>
  </si>
  <si>
    <r>
      <rPr>
        <sz val="12"/>
        <color indexed="36"/>
        <rFont val="Calibri"/>
        <family val="2"/>
        <charset val="238"/>
      </rPr>
      <t xml:space="preserve">Soc. Ped. </t>
    </r>
    <r>
      <rPr>
        <sz val="12"/>
        <rFont val="Calibri"/>
        <family val="2"/>
        <charset val="238"/>
      </rPr>
      <t>Individuální pro studenta (od 2015)</t>
    </r>
  </si>
  <si>
    <r>
      <t xml:space="preserve">NsP Nové Mesto nad Váhom, nezisková organizácia
</t>
    </r>
    <r>
      <rPr>
        <sz val="12"/>
        <color indexed="8"/>
        <rFont val="Calibri"/>
        <family val="2"/>
        <charset val="238"/>
      </rPr>
      <t>Ul. M. R. Štefánikova 1, 915 31 Nové Mesto nad Váhom (SK)</t>
    </r>
  </si>
  <si>
    <r>
      <rPr>
        <b/>
        <sz val="12"/>
        <color theme="1"/>
        <rFont val="Calibri"/>
        <family val="2"/>
        <charset val="238"/>
        <scheme val="minor"/>
      </rPr>
      <t xml:space="preserve">Ordinace praktického lékaře pro děti a dorost
</t>
    </r>
    <r>
      <rPr>
        <sz val="12"/>
        <color theme="1"/>
        <rFont val="Calibri"/>
        <family val="2"/>
        <charset val="238"/>
        <scheme val="minor"/>
      </rPr>
      <t xml:space="preserve">Gahurova 77, 760 01 Zlín </t>
    </r>
  </si>
  <si>
    <r>
      <t xml:space="preserve">Gynekologická ambulance MUDr. Karla Hrabcová s.r.o.
</t>
    </r>
    <r>
      <rPr>
        <sz val="12"/>
        <color indexed="8"/>
        <rFont val="Calibri"/>
        <family val="2"/>
        <charset val="238"/>
      </rPr>
      <t>Za Olšávkou 290, Sady 686 01 Uherské Hradiště</t>
    </r>
  </si>
  <si>
    <r>
      <t xml:space="preserve">GYNEKO spol. s r. o.                    
</t>
    </r>
    <r>
      <rPr>
        <sz val="12"/>
        <color indexed="8"/>
        <rFont val="Calibri"/>
        <family val="2"/>
        <charset val="238"/>
      </rPr>
      <t>Smetanova 954, 755 01 Vsetín</t>
    </r>
  </si>
  <si>
    <t>MUDr. Jandová
MUDr. Petit</t>
  </si>
  <si>
    <t>MUDr. Kazda</t>
  </si>
  <si>
    <t>vedení léčebny</t>
  </si>
  <si>
    <t>jednatel společnosti</t>
  </si>
  <si>
    <t>jednatel a vedoucí</t>
  </si>
  <si>
    <t>jednatelka společnosti</t>
  </si>
  <si>
    <t>vedení lázní</t>
  </si>
  <si>
    <t>vedení ústavu</t>
  </si>
  <si>
    <t xml:space="preserve">praktická lékařka pro dospělé </t>
  </si>
  <si>
    <t>praktická lékařka</t>
  </si>
  <si>
    <t>náměstek pro ošetřovatelskou péči</t>
  </si>
  <si>
    <t>náměstek ředitele pro nelékařské zdravotnické profese</t>
  </si>
  <si>
    <t>vedoucí Oddělení vzdělávání FN u sv. Anny v Brně                                                                                náměstek pro ošetřovatelskou péči</t>
  </si>
  <si>
    <t>vedoucí společnosti</t>
  </si>
  <si>
    <t>vedoucí zdravotního úseku</t>
  </si>
  <si>
    <t>vedoucí odborné praxe</t>
  </si>
  <si>
    <t xml:space="preserve">vedoucí </t>
  </si>
  <si>
    <t>vedoucí sociálního úseku</t>
  </si>
  <si>
    <t>vedoucí zařízení</t>
  </si>
  <si>
    <t>vedoucí domova pro seniory</t>
  </si>
  <si>
    <t>vedoucí pracoviště</t>
  </si>
  <si>
    <t>vedoucí organizace</t>
  </si>
  <si>
    <t>vedoucí služeb</t>
  </si>
  <si>
    <t>vedoucí sociální pracovník</t>
  </si>
  <si>
    <t>vedoucí - denní stacionář, sociální pracovník, (dle oboru)</t>
  </si>
  <si>
    <t>vedoucí pobočky</t>
  </si>
  <si>
    <t xml:space="preserve">vedoucí zdravotní péče                            </t>
  </si>
  <si>
    <t>vedoucí sociální pracovnice</t>
  </si>
  <si>
    <t>vedoucí centra</t>
  </si>
  <si>
    <t>vedoucí mediálního oddělení</t>
  </si>
  <si>
    <t>vedoucí střediska</t>
  </si>
  <si>
    <t>vedoucí odboru personálního řízení</t>
  </si>
  <si>
    <t>vedoucí vychovatelka</t>
  </si>
  <si>
    <t xml:space="preserve">vedoucí PO všeobecně vzdělávacích předmětů </t>
  </si>
  <si>
    <t>vedoucí odboru</t>
  </si>
  <si>
    <t>vedoucí oddělení</t>
  </si>
  <si>
    <t>vedoucí odboru sociálních věcí a zdravotnictví</t>
  </si>
  <si>
    <t>vedoucí Odboru sociálních a vnitřních věcí, školství a kultury</t>
  </si>
  <si>
    <t>vedoucí odboru soc. věcí a zdravotnictví</t>
  </si>
  <si>
    <t>vedoucí Odboru sociálních věcí a prevence</t>
  </si>
  <si>
    <t>vedoucí kanceláře tajemníka</t>
  </si>
  <si>
    <t>vedoucí Odboru sociálních věcí</t>
  </si>
  <si>
    <t>vedoucí pečovatelské služby</t>
  </si>
  <si>
    <t>vedoucí odboru sociálních věcí</t>
  </si>
  <si>
    <t>vedoucí personálního oddělení</t>
  </si>
  <si>
    <t>vedoucí odboru sociálního, školství a kultury</t>
  </si>
  <si>
    <t>vedoucí příslušného odboru</t>
  </si>
  <si>
    <t>vedoucí odboru OŠKT</t>
  </si>
  <si>
    <t>vedoucí odboru sociálních služeb</t>
  </si>
  <si>
    <t>vedoucí personalistiky</t>
  </si>
  <si>
    <t>ředitelka, vrchní sestra</t>
  </si>
  <si>
    <t>ředitelka                                                                  vedoucí</t>
  </si>
  <si>
    <t>ředitelka spolku LUMINA</t>
  </si>
  <si>
    <t>ředitelka                                                              vedoucí jednotlivých odborů</t>
  </si>
  <si>
    <t>ředitel společnosti</t>
  </si>
  <si>
    <t>ředitel a předseda správní rady</t>
  </si>
  <si>
    <t>ředitel                                                                    vedoucí vychovatel</t>
  </si>
  <si>
    <t xml:space="preserve">ředitelka                   </t>
  </si>
  <si>
    <t>ředitel školy</t>
  </si>
  <si>
    <t xml:space="preserve">ředitel </t>
  </si>
  <si>
    <t>ředitelka pracoviště</t>
  </si>
  <si>
    <t>asistentka</t>
  </si>
  <si>
    <t>manažer ošetřovatelské péče</t>
  </si>
  <si>
    <t>manažerka provozu</t>
  </si>
  <si>
    <t>manažerka lidských zdrojů</t>
  </si>
  <si>
    <t>předseda OS</t>
  </si>
  <si>
    <t>předseda občaského sdružení</t>
  </si>
  <si>
    <t xml:space="preserve">hlavní sestra                    </t>
  </si>
  <si>
    <t>hlavní sestra</t>
  </si>
  <si>
    <t>vrchní sestra                                                 vedoucí sociální pracovnice (dle oboru)</t>
  </si>
  <si>
    <t>vrchní ministerský rada, správce Dětské skupiny</t>
  </si>
  <si>
    <t>tajemník</t>
  </si>
  <si>
    <t>místopředseda</t>
  </si>
  <si>
    <t>zakladatelka</t>
  </si>
  <si>
    <t>staniční sestra</t>
  </si>
  <si>
    <t>staniční sestra, sociální pracovník (dle oboru)</t>
  </si>
  <si>
    <t xml:space="preserve">staniční sestra </t>
  </si>
  <si>
    <t>sestra v ordinaci lékařky</t>
  </si>
  <si>
    <t>lékař</t>
  </si>
  <si>
    <t>náměstkyně pro ošetřovateskou péči</t>
  </si>
  <si>
    <t>náměstkyně ředitele pro ošetřovatelství</t>
  </si>
  <si>
    <t>náměstkyně pro ošetřovatelskou péči</t>
  </si>
  <si>
    <t>náměstkyně pro nelékařská zdravotnické povolání</t>
  </si>
  <si>
    <t>MUDr. Kazinotová</t>
  </si>
  <si>
    <t xml:space="preserve">zakladatelka </t>
  </si>
  <si>
    <t>zřizovatelka</t>
  </si>
  <si>
    <t xml:space="preserve">správkyně </t>
  </si>
  <si>
    <t>ředitelka                                                             sociální pracovnice</t>
  </si>
  <si>
    <t>odborný ředitel (Divize odbornch služeb I)</t>
  </si>
  <si>
    <t>statutární zástupce</t>
  </si>
  <si>
    <t>zástupce ředitele</t>
  </si>
  <si>
    <t>sociální pracovník</t>
  </si>
  <si>
    <t xml:space="preserve">regionální vedoucí (smlouvu má vlastní - připravuje) </t>
  </si>
  <si>
    <t>pracovnice pověřená vedením</t>
  </si>
  <si>
    <t>prokuristé</t>
  </si>
  <si>
    <t>Zdravotně sociální pracovník.</t>
  </si>
  <si>
    <t>Pro každého studenta je třeba uzavřít novou smlouvu s konkrétním termínem konání praxe.</t>
  </si>
  <si>
    <t xml:space="preserve">Všechny studijní programy FHS s výjimkou programů Všeobecné ošetřovatelství a Porodní asistence. </t>
  </si>
  <si>
    <t>náměstek ředitele pro ošetřovatelskou péči</t>
  </si>
  <si>
    <t>vedení nemocnice, bude určena kontaktní osoba</t>
  </si>
  <si>
    <t>majitel Agentury</t>
  </si>
  <si>
    <r>
      <t xml:space="preserve">Magistrát města Přerova - odbor sociálních služeb a zdravotnictví
</t>
    </r>
    <r>
      <rPr>
        <sz val="12"/>
        <color theme="1"/>
        <rFont val="Calibri"/>
        <family val="2"/>
        <charset val="238"/>
      </rPr>
      <t>Bratrská 34, 750 11 Přerov 2</t>
    </r>
  </si>
  <si>
    <t>http://prerov.eu/cs/</t>
  </si>
  <si>
    <t xml:space="preserve">Pro každého studenta je třeba uzavřít novou smlouvu s konkrétním termínem konání praxe.  </t>
  </si>
  <si>
    <t>dle uzavření Pouze pro studijní program Zdravotně sociální pracovník.</t>
  </si>
  <si>
    <t xml:space="preserve">Nevyřizují se přílohy ke smlouvě, ale na jednotlivá pracoviště se zasílají rozpisy služeb studentů na dané období.     </t>
  </si>
  <si>
    <t xml:space="preserve">Porodní asistence </t>
  </si>
  <si>
    <t xml:space="preserve">Porodní asistence, Všeobecné ošetřovatelství a Zdravotně sociální pracovník </t>
  </si>
  <si>
    <t>Každý student musí ještě vypsat smlouvu s nemocnicí  (vzor předá koordinátor oboru).</t>
  </si>
  <si>
    <t xml:space="preserve">Pro studijní program Zdravotně sociální pracovník je třeba uzavřít vždy individuální smlouvu na studenta. </t>
  </si>
  <si>
    <t>Porodní asistence, Všeobecné ošetřovatelství a Zdravotně sociální pracovník.</t>
  </si>
  <si>
    <t xml:space="preserve">Pro uvedené studijní programy je uzavřena rámcová smlouva. Pro konkrétní studenty je třeba uzavřít smlouvu s nemocnicí, ta je oprávněna požadovat také předložení studijního průkazu a potvrzení o očkování proti infekční hepatitidě typu B. Nemocnice je akreditována pro vzdělávání porodních asistentek. </t>
  </si>
  <si>
    <t xml:space="preserve">Smlouva je platná pro všechna zařízení sdružená pod SSMK (domovy pro seniory, domovy pro osoby se zdravot. postižením… viz web SSMK). </t>
  </si>
  <si>
    <t xml:space="preserve">Smlouva je platná pro všechna zařízení sdružená pod SSUH (domovy pro seniory, domovy pro osoby se zdravot. postižením… viz web SSUH ). </t>
  </si>
  <si>
    <r>
      <rPr>
        <b/>
        <sz val="12"/>
        <color theme="1"/>
        <rFont val="Calibri"/>
        <family val="2"/>
        <charset val="238"/>
        <scheme val="minor"/>
      </rPr>
      <t xml:space="preserve">Základní škola Mánesova
</t>
    </r>
    <r>
      <rPr>
        <sz val="12"/>
        <color theme="1"/>
        <rFont val="Calibri"/>
        <family val="2"/>
        <charset val="238"/>
        <scheme val="minor"/>
      </rPr>
      <t>Mánesova 908, 765 02 Otrokovice</t>
    </r>
  </si>
  <si>
    <t xml:space="preserve">Všechny studijní programy FHS s výjimkou programu Sociální pedagogika, pro který je uzavřena rámcová smlouva. </t>
  </si>
  <si>
    <t>Psychocentrum provozuje MICHAL PERNIČKA, IČO 75699346.</t>
  </si>
  <si>
    <t>Pouze pro studijní program Sociální pedagogika.</t>
  </si>
  <si>
    <t>Smlouva je uzavřena pro všechny studenty UTB.</t>
  </si>
  <si>
    <t xml:space="preserve">Pro každého studenta je nutné  vyplnit přílohu, kterou poskytne zástupce společnosti a podepisuje ředitel ústavu. </t>
  </si>
  <si>
    <r>
      <t xml:space="preserve">BAŤA, akciová společnost                      
</t>
    </r>
    <r>
      <rPr>
        <sz val="12"/>
        <rFont val="Calibri"/>
        <family val="2"/>
        <charset val="238"/>
      </rPr>
      <t>Dlouhá 130, 762 022 Zlín</t>
    </r>
  </si>
  <si>
    <t xml:space="preserve">tel.: 577 521 111 - ústředna,  hlavní sestra    </t>
  </si>
  <si>
    <t>Kontaktní osoba pro praxe</t>
  </si>
  <si>
    <t>Doplňující informace</t>
  </si>
  <si>
    <t xml:space="preserve">hlavní - vrchní sestra                                                                           </t>
  </si>
  <si>
    <t xml:space="preserve">hlavní sestra                                                                                                                                                </t>
  </si>
  <si>
    <t xml:space="preserve">hlavní sestra                                               </t>
  </si>
  <si>
    <t xml:space="preserve">hlavní sestra                                                                                                                                                       </t>
  </si>
  <si>
    <t>hlavní sestra nemocnice                         Důležité: student ještě bude uzavírat smlouvu  s nemocnicí</t>
  </si>
  <si>
    <t xml:space="preserve">hlavní sestra nemocnice - kontaktní osoby vedoucí jednotlivých pracovišť                                                                       </t>
  </si>
  <si>
    <t xml:space="preserve">hlavní sestra </t>
  </si>
  <si>
    <t>hlavní ošetřovatel</t>
  </si>
  <si>
    <t>hlavní personalista Úřadu práce ve Zlíně</t>
  </si>
  <si>
    <t xml:space="preserve">vrchní sestra                      </t>
  </si>
  <si>
    <t xml:space="preserve">vrchní sestra                            </t>
  </si>
  <si>
    <t xml:space="preserve">vrchní sestra                                     </t>
  </si>
  <si>
    <t>vrchní sestra, sociální pracovník (dle oboru)</t>
  </si>
  <si>
    <t xml:space="preserve">vrchní sestra                                                  </t>
  </si>
  <si>
    <t>vrchní sestra obslužné péče</t>
  </si>
  <si>
    <t>vrchní přednosta</t>
  </si>
  <si>
    <t xml:space="preserve">náměstek ředitele pro ošetřovatelskou péči </t>
  </si>
  <si>
    <t>náměstkyně pro nelékařské zdravotnické pracovníky</t>
  </si>
  <si>
    <t>náměstkyně pro nelékařskou péči</t>
  </si>
  <si>
    <t>náměstkyně ošetřovatelské péče</t>
  </si>
  <si>
    <t>náměstkyně pro ošetřovateslkou péči</t>
  </si>
  <si>
    <t>vedení klubu</t>
  </si>
  <si>
    <t xml:space="preserve">vedoucí OVPZ
</t>
  </si>
  <si>
    <t>vedoucí  personálního oddělení           Důležité:  Nemocnice bude ještě s jednotlivými studenty uzavírat smlouvu, nemocnice je oprávněna chtít předložit studijní průkaz studenta a potvrzení o očkování proti infekční hepatitidě typu B.</t>
  </si>
  <si>
    <t>vedoucí odběrových míst a laboratotních produktů</t>
  </si>
  <si>
    <t>vedoucí domácí péče</t>
  </si>
  <si>
    <t>vedoucí zařízení pečovatelské služby</t>
  </si>
  <si>
    <t>vedoucí pracovník</t>
  </si>
  <si>
    <t>vedoucí útvaru sociálně-zdravotní péče</t>
  </si>
  <si>
    <t>vedoucí úseku přímé péče</t>
  </si>
  <si>
    <t>vedoucí sociálně zdravotní sekce</t>
  </si>
  <si>
    <t>vedoucí útvaru přímé obslužné péče</t>
  </si>
  <si>
    <t>vedoucí úseku zdravotní a rehabilitační péče</t>
  </si>
  <si>
    <t>vedoucí terénních programů</t>
  </si>
  <si>
    <t>vedoucí zdravotního úseku                             vedoucí sociálního úseku (dle oboru)</t>
  </si>
  <si>
    <t>vedoucí sociálních služeb</t>
  </si>
  <si>
    <t>vedoucí personalistka</t>
  </si>
  <si>
    <t>vedoucí sociální rehabilitace</t>
  </si>
  <si>
    <t xml:space="preserve">vedoucí jednotlivých zařízení. </t>
  </si>
  <si>
    <t xml:space="preserve">vedoucí jednostlivých pracovišť </t>
  </si>
  <si>
    <t>vedoucí přímé péče</t>
  </si>
  <si>
    <t>vedoucí charitní ošetřovatelské služby</t>
  </si>
  <si>
    <t>vedoucí Chartiní ošetřovatelské služby</t>
  </si>
  <si>
    <t>vedoucí sociálních a zdravotnických projektů</t>
  </si>
  <si>
    <t xml:space="preserve"> vedoucí centra</t>
  </si>
  <si>
    <t>vedoucí detašovaného pracoviště</t>
  </si>
  <si>
    <t>vedoucí sestra</t>
  </si>
  <si>
    <t>vedoucí učitelka</t>
  </si>
  <si>
    <t>vedoucí oddělení OSPOD</t>
  </si>
  <si>
    <t>vedoucí odboru sociálního</t>
  </si>
  <si>
    <t xml:space="preserve">vedoucí odboru 
</t>
  </si>
  <si>
    <t>vedoucí odboru kanceláře tajemníka</t>
  </si>
  <si>
    <t xml:space="preserve">vedoucí odboru sociálních věcí 
</t>
  </si>
  <si>
    <t>vedoucí sociálního odboru</t>
  </si>
  <si>
    <t>vedoucí OSVZ</t>
  </si>
  <si>
    <t>vedoucí oddělení sociálně-právní ochrany dětí</t>
  </si>
  <si>
    <t>vedoucí oddělení sociální prevence</t>
  </si>
  <si>
    <t xml:space="preserve">vedoucí sociálního odboru
</t>
  </si>
  <si>
    <t>vedoucí Centra drogové prevence</t>
  </si>
  <si>
    <t>vedoucí odboru sociálních věcí a školství</t>
  </si>
  <si>
    <t>vedoucí jednotlivých odborů</t>
  </si>
  <si>
    <t>vedoucí CPIC pro ZK                                          Výkon praxe: Centrum na podporu integrace cizinců ve Zlínském kraji, Lorencova 3791, 760 01 Zlín</t>
  </si>
  <si>
    <t>vedoucí OSZZ Kroměříž</t>
  </si>
  <si>
    <t>vedoucí Oddělení nemocenského pojištění</t>
  </si>
  <si>
    <t>vedoucí referátu nepojistných sociálních dávek</t>
  </si>
  <si>
    <t>vedoucí státní sociální podpory</t>
  </si>
  <si>
    <t>manažerka ošetřovatelské péče</t>
  </si>
  <si>
    <t>pověřený pracovník, vrchní sestra</t>
  </si>
  <si>
    <t>odborná sekretářka</t>
  </si>
  <si>
    <t>Nestátní zdravotnické zařízení Radmila Dorazilová, soukromá porodní asistentka  Nová 1074, 763 02 Zlín - Malenovice</t>
  </si>
  <si>
    <t xml:space="preserve">jednatel </t>
  </si>
  <si>
    <t>ředitel zařízení                                                vedoucí sestra</t>
  </si>
  <si>
    <t>ředitelka nemocnice</t>
  </si>
  <si>
    <t>ředitelka                                                                 vrchní sestra</t>
  </si>
  <si>
    <t>ředitelka zařízení</t>
  </si>
  <si>
    <t>ředitel zařízení</t>
  </si>
  <si>
    <t>ředitel domova</t>
  </si>
  <si>
    <t>ředitel, staniční sestra</t>
  </si>
  <si>
    <t xml:space="preserve">ředitelka                                                           vrchní sestra                                                              </t>
  </si>
  <si>
    <t>ředitel (dle pracoviště)</t>
  </si>
  <si>
    <t>ředitelka                                                             vedoucí</t>
  </si>
  <si>
    <t>ředitel OSZZ Zlín</t>
  </si>
  <si>
    <t>personalista</t>
  </si>
  <si>
    <t>personalistka</t>
  </si>
  <si>
    <t xml:space="preserve">personalistka </t>
  </si>
  <si>
    <t>předsedkyně organizace</t>
  </si>
  <si>
    <t>předseda výkonného výboru</t>
  </si>
  <si>
    <t>předsedkyně</t>
  </si>
  <si>
    <t>hlavní sestra                                                , sociální pracovník (dle oboru)</t>
  </si>
  <si>
    <t>vrchní sestra                                                  sociální pracovnice (dle oboru)</t>
  </si>
  <si>
    <t>sociální pracovníce</t>
  </si>
  <si>
    <t xml:space="preserve">metodik sociálního úseku všech služeb SENIORu
</t>
  </si>
  <si>
    <t>velitel útvaru</t>
  </si>
  <si>
    <t xml:space="preserve">zakladatelka                                        </t>
  </si>
  <si>
    <t>zástupkyně pro předškolní vzdělávání</t>
  </si>
  <si>
    <t>zástupkyně ředitelk</t>
  </si>
  <si>
    <t>zástupkyně ředitele</t>
  </si>
  <si>
    <t>zástupkyně ředitelky</t>
  </si>
  <si>
    <t>zástupkyně ředitele pro 1. stupeň</t>
  </si>
  <si>
    <t>zástupce ředitelky pro 1. stupeň</t>
  </si>
  <si>
    <t>zástupce ředitelky</t>
  </si>
  <si>
    <t>odborný ředitel</t>
  </si>
  <si>
    <t>ekonomka a zástupkyně ředitelky</t>
  </si>
  <si>
    <t>psycholog</t>
  </si>
  <si>
    <t>koordinátorka projektu</t>
  </si>
  <si>
    <t>výchovný poradce</t>
  </si>
  <si>
    <t xml:space="preserve">tajemník                                                        </t>
  </si>
  <si>
    <r>
      <t xml:space="preserve">                                                                                                         e</t>
    </r>
    <r>
      <rPr>
        <sz val="12"/>
        <color indexed="8"/>
        <rFont val="Calibri"/>
        <family val="2"/>
        <charset val="238"/>
      </rPr>
      <t>xport manager</t>
    </r>
  </si>
  <si>
    <t xml:space="preserve">FHS </t>
  </si>
  <si>
    <t xml:space="preserve">Odborná praxe se dojednává s vrchními sestrami konkrétních oddělení. Za programy Porodní asistence, Všeobecné ošetřovatelství a Zdravotně sociální pracovník se s KNTB nevyřizují přílohy ke smlouvě, ale na jednotlivá pracoviště a náměstkyni pro ošetřovatelskou péči se zasílají rozpisy služeb studentů na dané období.
Nemocnice je akreditována pro vzdělávání porodních asistentek. </t>
  </si>
  <si>
    <t>Nemocnice je akreditována pro vzdělávání porodních asistentek.</t>
  </si>
  <si>
    <t>Ústav je akreditován pro vzdělávání porodních asistentek.</t>
  </si>
  <si>
    <t xml:space="preserve">Nemocnice je akreditována pro vzdělávání porodních asistentek. </t>
  </si>
  <si>
    <t>MUDr. Kandrnálová</t>
  </si>
  <si>
    <t xml:space="preserve">MUDr. Kudělková </t>
  </si>
  <si>
    <t>dvoustranná (rámcová) smlouva uzavřená mezi FHS a poskytovatelem; pro konkrétní praxe se uzavírají přílohy (časový plán, počet a jména studentů…)</t>
  </si>
  <si>
    <t>trojstranná smlouva uzavřená mezi FHS, poskytovatelem a studentem; pro konkrétní praxe se uzavírají individuální smlouvy pro každého studenta a termín jeho praxe</t>
  </si>
  <si>
    <t>MATEŘSKÉ A ZÁKLADNÍ ŠKOLY - kombinace</t>
  </si>
  <si>
    <t>https://www.bata.cz/</t>
  </si>
  <si>
    <t>https://www.gynin.cz/</t>
  </si>
  <si>
    <t>MUDr. Dušek</t>
  </si>
  <si>
    <r>
      <t xml:space="preserve">MUDr. Petr Dušek
</t>
    </r>
    <r>
      <rPr>
        <sz val="12"/>
        <color indexed="8"/>
        <rFont val="Calibri"/>
        <family val="2"/>
        <charset val="238"/>
      </rPr>
      <t xml:space="preserve">privátní gynekolog 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sídlo: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Sadová 1042, 763 61 Napajedla
ordinace: Štefánikova 2463, 760 01 Zlín</t>
    </r>
  </si>
  <si>
    <r>
      <t xml:space="preserve">MUDr. Zdeňka Banovská 
</t>
    </r>
    <r>
      <rPr>
        <sz val="12"/>
        <color theme="1"/>
        <rFont val="Calibri"/>
        <family val="2"/>
        <charset val="238"/>
        <scheme val="minor"/>
      </rPr>
      <t>Puškinova 409/63, 682 01 Vyškov-Nosálovice</t>
    </r>
  </si>
  <si>
    <t>https://www.gynekologie-banovska.cz/</t>
  </si>
  <si>
    <t xml:space="preserve">MUDr. Banovská </t>
  </si>
  <si>
    <t>https://gynbreclav.cz/</t>
  </si>
  <si>
    <r>
      <t xml:space="preserve">MUDr. Alena Bartošová 
</t>
    </r>
    <r>
      <rPr>
        <sz val="12"/>
        <color indexed="8"/>
        <rFont val="Calibri"/>
        <family val="2"/>
        <charset val="238"/>
      </rPr>
      <t>Bří. Mrštíků 3065/38, 690 02 Břeclav</t>
    </r>
  </si>
  <si>
    <t xml:space="preserve">MUDr. Bartošová </t>
  </si>
  <si>
    <t xml:space="preserve">MUDr. Dvořák </t>
  </si>
  <si>
    <t>http://www.poliklinika.cz/cs/dospele/odborni-lekari/gynekologie</t>
  </si>
  <si>
    <r>
      <t xml:space="preserve">MUDr. Petr Dvořák 
</t>
    </r>
    <r>
      <rPr>
        <sz val="12"/>
        <color theme="1"/>
        <rFont val="Calibri"/>
        <family val="2"/>
        <charset val="238"/>
        <scheme val="minor"/>
      </rPr>
      <t>Bří. Mrštíků 3065/38, 690 02 Břeclav</t>
    </r>
  </si>
  <si>
    <t>MUDr. Felsinger</t>
  </si>
  <si>
    <t>https://www.mudrfelsinger.cz/</t>
  </si>
  <si>
    <r>
      <t xml:space="preserve">MUDr. Jan Felsinger
</t>
    </r>
    <r>
      <rPr>
        <sz val="12"/>
        <color indexed="8"/>
        <rFont val="Calibri"/>
        <family val="2"/>
        <charset val="238"/>
      </rPr>
      <t>Seifertovo náměstí 702/2, 697 01 Kyjov</t>
    </r>
  </si>
  <si>
    <t>MUDr. Hába</t>
  </si>
  <si>
    <t>http://www.gynekologie-kromeriz.cz/</t>
  </si>
  <si>
    <r>
      <t xml:space="preserve">MUDr. Stanislav Hába
</t>
    </r>
    <r>
      <rPr>
        <sz val="12"/>
        <color theme="1"/>
        <rFont val="Calibri"/>
        <family val="2"/>
        <charset val="238"/>
        <scheme val="minor"/>
      </rPr>
      <t>Svatopluka Čecha 972/15, 767 01 Kroměříž</t>
    </r>
  </si>
  <si>
    <t>https://www.janulik.cz/doktor/</t>
  </si>
  <si>
    <t>MUDr. Janulík</t>
  </si>
  <si>
    <r>
      <rPr>
        <b/>
        <sz val="12"/>
        <color indexed="8"/>
        <rFont val="Calibri"/>
        <family val="2"/>
        <charset val="238"/>
      </rPr>
      <t>MUDr. Miloslav Janulík</t>
    </r>
    <r>
      <rPr>
        <sz val="12"/>
        <color indexed="8"/>
        <rFont val="Calibri"/>
        <family val="2"/>
        <charset val="238"/>
      </rPr>
      <t xml:space="preserve">
U Nemocnice 3066/1,  690 02 Břeclav</t>
    </r>
  </si>
  <si>
    <t xml:space="preserve">MUDr. Ježková </t>
  </si>
  <si>
    <r>
      <rPr>
        <b/>
        <sz val="12"/>
        <color indexed="8"/>
        <rFont val="Calibri"/>
        <family val="2"/>
        <charset val="238"/>
      </rPr>
      <t>MUDr. Martina Ježková, s. r. o.</t>
    </r>
    <r>
      <rPr>
        <sz val="12"/>
        <color indexed="8"/>
        <rFont val="Calibri"/>
        <family val="2"/>
        <charset val="238"/>
      </rPr>
      <t xml:space="preserve">
Horní Valy 4133/13, 695 01 Hodonín </t>
    </r>
  </si>
  <si>
    <t>https://www.gynekolog-hodonin.cz/</t>
  </si>
  <si>
    <r>
      <t xml:space="preserve">MUDr. Eva Klimovičová
</t>
    </r>
    <r>
      <rPr>
        <sz val="12"/>
        <color indexed="8"/>
        <rFont val="Calibri"/>
        <family val="2"/>
        <charset val="238"/>
      </rPr>
      <t>Pekařská 75, 691 44 Lednice</t>
    </r>
  </si>
  <si>
    <t>http://www.gynklim.cz/</t>
  </si>
  <si>
    <t xml:space="preserve">MUDr. Klimovičová </t>
  </si>
  <si>
    <t>https://www.mudrjaroslavkudrna.cz/</t>
  </si>
  <si>
    <r>
      <t xml:space="preserve">MUDr. Kudrna Jaroslav 
</t>
    </r>
    <r>
      <rPr>
        <sz val="12"/>
        <color indexed="8"/>
        <rFont val="Calibri"/>
        <family val="2"/>
        <charset val="238"/>
      </rPr>
      <t>sídlo a ordinace Zlín: 2. května 3646, 760 01 Zlín</t>
    </r>
    <r>
      <rPr>
        <b/>
        <sz val="12"/>
        <color indexed="8"/>
        <rFont val="Calibri"/>
        <family val="2"/>
        <charset val="238"/>
      </rPr>
      <t xml:space="preserve"> 
</t>
    </r>
    <r>
      <rPr>
        <sz val="12"/>
        <color indexed="8"/>
        <rFont val="Calibri"/>
        <family val="2"/>
        <charset val="238"/>
      </rPr>
      <t>ordinace Luhačovice: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Masarykova 315, 763 26 Luhačovice</t>
    </r>
  </si>
  <si>
    <t>http://www.gyncentrumopava.cz/</t>
  </si>
  <si>
    <t xml:space="preserve">MUDr. Petrová </t>
  </si>
  <si>
    <t>Všeobecné ošetřovatelství a Porodní asistence</t>
  </si>
  <si>
    <r>
      <rPr>
        <b/>
        <sz val="12"/>
        <color indexed="8"/>
        <rFont val="Calibri"/>
        <family val="2"/>
        <charset val="238"/>
      </rPr>
      <t>MUDr. Marcela Plšková</t>
    </r>
    <r>
      <rPr>
        <sz val="12"/>
        <color indexed="8"/>
        <rFont val="Calibri"/>
        <family val="2"/>
        <charset val="238"/>
      </rPr>
      <t xml:space="preserve">
tř. T. Bati 3705, 760 01 Zlín</t>
    </r>
  </si>
  <si>
    <t xml:space="preserve">MUDr. Plšková </t>
  </si>
  <si>
    <t>https://www.mudrplskova.cz/</t>
  </si>
  <si>
    <r>
      <rPr>
        <b/>
        <sz val="12"/>
        <color indexed="8"/>
        <rFont val="Calibri"/>
        <family val="2"/>
        <charset val="238"/>
      </rPr>
      <t>MUDr. Kateřina Poštulková</t>
    </r>
    <r>
      <rPr>
        <sz val="12"/>
        <color indexed="8"/>
        <rFont val="Calibri"/>
        <family val="2"/>
        <charset val="238"/>
      </rPr>
      <t xml:space="preserve">
Školní 722/3, 792 01 Bruntál</t>
    </r>
  </si>
  <si>
    <t>https://gynekologbruntal.cz/</t>
  </si>
  <si>
    <t xml:space="preserve">MUDr. Poštulková </t>
  </si>
  <si>
    <t>MUDr. Rajmicová</t>
  </si>
  <si>
    <r>
      <t xml:space="preserve">MUDr. Zdeňka Rajmicová-gynekologie, s.r.o.
</t>
    </r>
    <r>
      <rPr>
        <sz val="12"/>
        <color theme="1"/>
        <rFont val="Calibri"/>
        <family val="2"/>
        <charset val="238"/>
        <scheme val="minor"/>
      </rPr>
      <t>Josefa Stancla 152, 686 01 Uherské Hradiště</t>
    </r>
  </si>
  <si>
    <t>http://gynekolog-uherskehradiste.cz</t>
  </si>
  <si>
    <r>
      <rPr>
        <b/>
        <sz val="12"/>
        <color indexed="8"/>
        <rFont val="Calibri"/>
        <family val="2"/>
        <charset val="238"/>
      </rPr>
      <t>Rotter Leopold, MUDr.</t>
    </r>
    <r>
      <rPr>
        <sz val="12"/>
        <color indexed="8"/>
        <rFont val="Calibri"/>
        <family val="2"/>
        <charset val="238"/>
      </rPr>
      <t xml:space="preserve">
Josefa Stancla 152, 686 01 Uherské Hradiště</t>
    </r>
  </si>
  <si>
    <t>https://www.sluzebnik.cz/katalog/mudr-leopold-rotter</t>
  </si>
  <si>
    <t>MUDr. Rotter</t>
  </si>
  <si>
    <t>https://g-centrum.cz/</t>
  </si>
  <si>
    <t>MUDr. Skřivánek</t>
  </si>
  <si>
    <r>
      <t xml:space="preserve">G - CENTRUM Olomouc s.r.o.  </t>
    </r>
    <r>
      <rPr>
        <sz val="12"/>
        <color indexed="8"/>
        <rFont val="Calibri"/>
        <family val="2"/>
        <charset val="238"/>
      </rPr>
      <t xml:space="preserve">                                             
Horní náměstí 285/8, 779 00 Olomouc</t>
    </r>
  </si>
  <si>
    <t xml:space="preserve">MUDr. Slonka                              </t>
  </si>
  <si>
    <t>https://mudr-jan-slonka-js-gynam-sro.business.site/</t>
  </si>
  <si>
    <r>
      <t xml:space="preserve">JS-GYNAM s.r.o.
</t>
    </r>
    <r>
      <rPr>
        <sz val="12"/>
        <color indexed="8"/>
        <rFont val="Calibri"/>
        <family val="2"/>
        <charset val="238"/>
      </rPr>
      <t>MUDr. Jan Slonka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Studentská 1155/14, 736 01 Havířov - Podlesí</t>
    </r>
  </si>
  <si>
    <r>
      <t xml:space="preserve">Gynekologická ordinace MUDr.Sýkora
</t>
    </r>
    <r>
      <rPr>
        <sz val="12"/>
        <color indexed="8"/>
        <rFont val="Calibri"/>
        <family val="2"/>
        <charset val="238"/>
      </rPr>
      <t>Č. Drahlovského 471/8, 750 02 Přerov</t>
    </r>
  </si>
  <si>
    <t>MUDr. Sýkora</t>
  </si>
  <si>
    <t>https://mudr-sykora-karel-capka-drahlovskeho-6.zdravotniregistr.cz/</t>
  </si>
  <si>
    <t xml:space="preserve">MUDr. Veličková </t>
  </si>
  <si>
    <r>
      <t xml:space="preserve">MUDr. Jarmila Veličková
</t>
    </r>
    <r>
      <rPr>
        <sz val="12"/>
        <color indexed="8"/>
        <rFont val="Calibri"/>
        <family val="2"/>
        <charset val="238"/>
      </rPr>
      <t>Zašová 369, 756 51 Zašová 
ordinace: MUDr. Antonína Fabiána 638, 756 54 Zubří</t>
    </r>
  </si>
  <si>
    <t>https://www.firmy.cz/detail/394361-mudr-jarmila-velickova-zubri.html</t>
  </si>
  <si>
    <r>
      <t xml:space="preserve">MUDr. Tibor Záhumenský
</t>
    </r>
    <r>
      <rPr>
        <sz val="12"/>
        <color theme="1"/>
        <rFont val="Calibri"/>
        <family val="2"/>
        <charset val="238"/>
        <scheme val="minor"/>
      </rPr>
      <t>Národní třída 1959/90, 695 01 Hodonín
Kramářská 446, 696 62 Strážnice</t>
    </r>
  </si>
  <si>
    <t>https://www.firmy.cz/detail/393853-mudr-tibor-zahumensky-hodonin.html
https://www.firmy.cz/detail/393785-mudr-tibor-zahumensky-straznice.html</t>
  </si>
  <si>
    <t>MUDr. Zbořilová</t>
  </si>
  <si>
    <r>
      <rPr>
        <b/>
        <sz val="12"/>
        <color indexed="8"/>
        <rFont val="Calibri"/>
        <family val="2"/>
        <charset val="238"/>
      </rPr>
      <t>MUDr. Marta Zbořilová</t>
    </r>
    <r>
      <rPr>
        <sz val="12"/>
        <color indexed="8"/>
        <rFont val="Calibri"/>
        <family val="2"/>
        <charset val="238"/>
      </rPr>
      <t xml:space="preserve">
Dolní 2112/41, 796 01 Prostějov</t>
    </r>
  </si>
  <si>
    <t>https://www.firmy.cz/detail/393220-mudr-marta-zborilova-prostejov.html</t>
  </si>
  <si>
    <t>MUDr. Zloch</t>
  </si>
  <si>
    <t>https://www.firmy.cz/detail/13281608-gynekologie-mudr-lubomir-zloch-uhersky-brod.html</t>
  </si>
  <si>
    <r>
      <t xml:space="preserve">MUDr. Lubomír Zloch s.r.o.
</t>
    </r>
    <r>
      <rPr>
        <sz val="12"/>
        <color indexed="8"/>
        <rFont val="Calibri"/>
        <family val="2"/>
        <charset val="238"/>
      </rPr>
      <t>Bří Lužů 106, 688 01 Uherský Brod</t>
    </r>
    <r>
      <rPr>
        <sz val="12"/>
        <color indexed="8"/>
        <rFont val="Calibri"/>
        <family val="2"/>
        <charset val="238"/>
      </rPr>
      <t/>
    </r>
  </si>
  <si>
    <r>
      <t xml:space="preserve">Gyncentrum Opava, s.r.o.          
</t>
    </r>
    <r>
      <rPr>
        <sz val="12"/>
        <color indexed="8"/>
        <rFont val="Calibri"/>
        <family val="2"/>
        <charset val="238"/>
      </rPr>
      <t>MUDr. Miroslava Petrová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Rooseveltova 1935/12, 746 01 Opava</t>
    </r>
  </si>
  <si>
    <r>
      <t xml:space="preserve">GYNCENTRUM OSTRAVA s.r.o.                   
</t>
    </r>
    <r>
      <rPr>
        <sz val="12"/>
        <color indexed="8"/>
        <rFont val="Calibri"/>
        <family val="2"/>
        <charset val="238"/>
      </rPr>
      <t>Antala Staška 1670/80, Krč, 140 00 Praha 4</t>
    </r>
  </si>
  <si>
    <r>
      <rPr>
        <b/>
        <sz val="12"/>
        <color theme="1"/>
        <rFont val="Calibri"/>
        <family val="2"/>
        <charset val="238"/>
      </rPr>
      <t xml:space="preserve">ACETABULUM, s.r.o.
</t>
    </r>
    <r>
      <rPr>
        <sz val="12"/>
        <color theme="1"/>
        <rFont val="Calibri"/>
        <family val="2"/>
        <charset val="238"/>
      </rPr>
      <t>MUDr. Martin Fila, ortopedie</t>
    </r>
    <r>
      <rPr>
        <b/>
        <sz val="12"/>
        <color theme="1"/>
        <rFont val="Calibri"/>
        <family val="2"/>
        <charset val="238"/>
      </rPr>
      <t xml:space="preserve">
</t>
    </r>
    <r>
      <rPr>
        <sz val="12"/>
        <color theme="1"/>
        <rFont val="Calibri"/>
        <family val="2"/>
        <charset val="238"/>
      </rPr>
      <t>Kollárova 479, PSČ 686 01  Uherské Hradiště
ordinace V Teničkách 614, 686 01 Uh. Hradiště</t>
    </r>
  </si>
  <si>
    <r>
      <t xml:space="preserve">LéčímeVás s.r.o.
</t>
    </r>
    <r>
      <rPr>
        <sz val="12"/>
        <color indexed="8"/>
        <rFont val="Calibri"/>
        <family val="2"/>
        <charset val="238"/>
      </rPr>
      <t>MUDr. Štefan Horák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Okružní 4699, 760 05 Zlín</t>
    </r>
  </si>
  <si>
    <r>
      <t xml:space="preserve">MEDICASE s.r.o.  
</t>
    </r>
    <r>
      <rPr>
        <sz val="12"/>
        <color indexed="8"/>
        <rFont val="Calibri"/>
        <family val="2"/>
        <charset val="238"/>
      </rPr>
      <t>MUDr. Helena Hauerlandová</t>
    </r>
    <r>
      <rPr>
        <b/>
        <sz val="12"/>
        <color indexed="8"/>
        <rFont val="Calibri"/>
        <family val="2"/>
        <charset val="238"/>
      </rPr>
      <t xml:space="preserve">                                           
</t>
    </r>
    <r>
      <rPr>
        <sz val="12"/>
        <color indexed="8"/>
        <rFont val="Calibri"/>
        <family val="2"/>
        <charset val="238"/>
      </rPr>
      <t>Masarykova 315, 763 26 Luhačovice</t>
    </r>
  </si>
  <si>
    <r>
      <t xml:space="preserve">MEDIFER, s. r. o. 
</t>
    </r>
    <r>
      <rPr>
        <sz val="12"/>
        <color indexed="8"/>
        <rFont val="Calibri"/>
        <family val="2"/>
        <charset val="238"/>
      </rPr>
      <t xml:space="preserve">MUDr. František Jászberényi  </t>
    </r>
    <r>
      <rPr>
        <b/>
        <sz val="12"/>
        <color indexed="8"/>
        <rFont val="Calibri"/>
        <family val="2"/>
        <charset val="238"/>
      </rPr>
      <t xml:space="preserve">                                            </t>
    </r>
    <r>
      <rPr>
        <sz val="12"/>
        <color indexed="8"/>
        <rFont val="Calibri"/>
        <family val="2"/>
        <charset val="238"/>
      </rPr>
      <t xml:space="preserve">  </t>
    </r>
    <r>
      <rPr>
        <b/>
        <sz val="12"/>
        <color indexed="8"/>
        <rFont val="Calibri"/>
        <family val="2"/>
        <charset val="238"/>
      </rPr>
      <t xml:space="preserve">   
</t>
    </r>
    <r>
      <rPr>
        <sz val="12"/>
        <color indexed="8"/>
        <rFont val="Calibri"/>
        <family val="2"/>
        <charset val="238"/>
      </rPr>
      <t>Pod Hájom 1288/116, 018 41 Dubnica nad Váhom</t>
    </r>
  </si>
  <si>
    <r>
      <t xml:space="preserve">MEDIKOMA PLUS s.r.o.
</t>
    </r>
    <r>
      <rPr>
        <sz val="12"/>
        <color indexed="8"/>
        <rFont val="Calibri"/>
        <family val="2"/>
        <charset val="238"/>
      </rPr>
      <t xml:space="preserve">MUDr. Martin Kožela    </t>
    </r>
    <r>
      <rPr>
        <b/>
        <sz val="12"/>
        <color indexed="8"/>
        <rFont val="Calibri"/>
        <family val="2"/>
        <charset val="238"/>
      </rPr>
      <t xml:space="preserve">                         
</t>
    </r>
    <r>
      <rPr>
        <sz val="12"/>
        <color indexed="8"/>
        <rFont val="Calibri"/>
        <family val="2"/>
        <charset val="238"/>
      </rPr>
      <t>ordinace: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Sadová 1042, Napajedla 763 61
sídlo: Ocúnová 7195, 760 01 Zlín</t>
    </r>
  </si>
  <si>
    <r>
      <t xml:space="preserve">MEDVO s.r.o. 
</t>
    </r>
    <r>
      <rPr>
        <sz val="12"/>
        <color indexed="8"/>
        <rFont val="Calibri"/>
        <family val="2"/>
        <charset val="238"/>
      </rPr>
      <t>MUDr. Petr Dvorský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U Polikliniky 1289, 698 01 Veselí nad Moravou</t>
    </r>
  </si>
  <si>
    <r>
      <rPr>
        <b/>
        <sz val="12"/>
        <color indexed="8"/>
        <rFont val="Calibri"/>
        <family val="2"/>
        <charset val="238"/>
      </rPr>
      <t>MUDr. Anna Černá</t>
    </r>
    <r>
      <rPr>
        <sz val="12"/>
        <color indexed="8"/>
        <rFont val="Calibri"/>
        <family val="2"/>
        <charset val="238"/>
      </rPr>
      <t xml:space="preserve">
Tř. T. Bati 3705, 760 01 Zlín</t>
    </r>
  </si>
  <si>
    <r>
      <rPr>
        <b/>
        <sz val="12"/>
        <color theme="1"/>
        <rFont val="Calibri"/>
        <family val="2"/>
        <charset val="238"/>
        <scheme val="minor"/>
      </rPr>
      <t>MUDr. Alena Šromová</t>
    </r>
    <r>
      <rPr>
        <sz val="12"/>
        <color theme="1"/>
        <rFont val="Calibri"/>
        <family val="2"/>
        <charset val="238"/>
        <scheme val="minor"/>
      </rPr>
      <t xml:space="preserve">
1. máje 791/4, Litovel 784 01</t>
    </r>
  </si>
  <si>
    <r>
      <rPr>
        <b/>
        <sz val="12"/>
        <color indexed="8"/>
        <rFont val="Calibri"/>
        <family val="2"/>
        <charset val="238"/>
      </rPr>
      <t>MUDr. Alena Bohumínská, s.r.o.</t>
    </r>
    <r>
      <rPr>
        <sz val="12"/>
        <color indexed="8"/>
        <rFont val="Calibri"/>
        <family val="2"/>
        <charset val="238"/>
      </rPr>
      <t xml:space="preserve">
Tyršova 195, 742 58 Příbor</t>
    </r>
  </si>
  <si>
    <r>
      <rPr>
        <b/>
        <sz val="12"/>
        <color theme="1"/>
        <rFont val="Calibri"/>
        <family val="2"/>
        <charset val="238"/>
        <scheme val="minor"/>
      </rPr>
      <t>MUDr. Anna Piszczurová</t>
    </r>
    <r>
      <rPr>
        <sz val="12"/>
        <color theme="1"/>
        <rFont val="Calibri"/>
        <family val="2"/>
        <charset val="238"/>
        <scheme val="minor"/>
      </rPr>
      <t xml:space="preserve">
Hrabinská 50, Český Těšín, 737 01</t>
    </r>
  </si>
  <si>
    <r>
      <rPr>
        <b/>
        <sz val="12"/>
        <color theme="1"/>
        <rFont val="Calibri"/>
        <family val="2"/>
        <charset val="238"/>
        <scheme val="minor"/>
      </rPr>
      <t>MUDr. Božena Šebková</t>
    </r>
    <r>
      <rPr>
        <sz val="12"/>
        <color theme="1"/>
        <rFont val="Calibri"/>
        <family val="2"/>
        <charset val="238"/>
        <scheme val="minor"/>
      </rPr>
      <t xml:space="preserve">
Moravská 619, 768 11 Chropyně</t>
    </r>
  </si>
  <si>
    <r>
      <rPr>
        <b/>
        <sz val="12"/>
        <color theme="1"/>
        <rFont val="Calibri"/>
        <family val="2"/>
        <charset val="238"/>
        <scheme val="minor"/>
      </rPr>
      <t>MUDr. Bronislava Vavrušová</t>
    </r>
    <r>
      <rPr>
        <sz val="12"/>
        <color theme="1"/>
        <rFont val="Calibri"/>
        <family val="2"/>
        <charset val="238"/>
        <scheme val="minor"/>
      </rPr>
      <t xml:space="preserve">
tř. Osvobození 1388, 765 02 Otrokovice</t>
    </r>
  </si>
  <si>
    <r>
      <t>MUDr. Dagmar Hanáková</t>
    </r>
    <r>
      <rPr>
        <sz val="12"/>
        <color indexed="8"/>
        <rFont val="Calibri"/>
        <family val="2"/>
        <charset val="238"/>
      </rPr>
      <t xml:space="preserve">
Smetanova 1244, 755 01 Vsetín</t>
    </r>
  </si>
  <si>
    <r>
      <rPr>
        <b/>
        <sz val="12"/>
        <color theme="1"/>
        <rFont val="Calibri"/>
        <family val="2"/>
        <charset val="238"/>
        <scheme val="minor"/>
      </rPr>
      <t>MUDr. Dagmar Klácelová</t>
    </r>
    <r>
      <rPr>
        <sz val="12"/>
        <color theme="1"/>
        <rFont val="Calibri"/>
        <family val="2"/>
        <charset val="238"/>
        <scheme val="minor"/>
      </rPr>
      <t xml:space="preserve">
Komenského 381, 763 16 Fryšták </t>
    </r>
  </si>
  <si>
    <r>
      <rPr>
        <b/>
        <sz val="12"/>
        <color theme="1"/>
        <rFont val="Calibri"/>
        <family val="2"/>
        <charset val="238"/>
        <scheme val="minor"/>
      </rPr>
      <t>MUDr. Dagmar Zavřelová</t>
    </r>
    <r>
      <rPr>
        <sz val="12"/>
        <color theme="1"/>
        <rFont val="Calibri"/>
        <family val="2"/>
        <charset val="238"/>
        <scheme val="minor"/>
      </rPr>
      <t xml:space="preserve">
Zlínská 370, 763 12 Vizovice</t>
    </r>
  </si>
  <si>
    <r>
      <rPr>
        <b/>
        <sz val="12"/>
        <color indexed="8"/>
        <rFont val="Calibri"/>
        <family val="2"/>
        <charset val="238"/>
      </rPr>
      <t>MUDr. Dalibor Houfek</t>
    </r>
    <r>
      <rPr>
        <sz val="12"/>
        <color indexed="8"/>
        <rFont val="Calibri"/>
        <family val="2"/>
        <charset val="238"/>
      </rPr>
      <t xml:space="preserve">
Jalubí 559, 687 05</t>
    </r>
  </si>
  <si>
    <r>
      <rPr>
        <b/>
        <sz val="12"/>
        <color theme="1"/>
        <rFont val="Calibri"/>
        <family val="2"/>
        <charset val="238"/>
        <scheme val="minor"/>
      </rPr>
      <t xml:space="preserve">MUDr. Dana Krhovská </t>
    </r>
    <r>
      <rPr>
        <sz val="12"/>
        <color theme="1"/>
        <rFont val="Calibri"/>
        <family val="2"/>
        <charset val="238"/>
        <scheme val="minor"/>
      </rPr>
      <t xml:space="preserve">
Veselská 478, 687 24 Uherský Ostroh
</t>
    </r>
  </si>
  <si>
    <r>
      <rPr>
        <b/>
        <sz val="12"/>
        <color theme="1"/>
        <rFont val="Calibri"/>
        <family val="2"/>
        <charset val="238"/>
        <scheme val="minor"/>
      </rPr>
      <t>MUDr. Dana Špatková</t>
    </r>
    <r>
      <rPr>
        <sz val="12"/>
        <color theme="1"/>
        <rFont val="Calibri"/>
        <family val="2"/>
        <charset val="238"/>
        <scheme val="minor"/>
      </rPr>
      <t xml:space="preserve">
Půtova 201, 753 62 Potštát</t>
    </r>
  </si>
  <si>
    <r>
      <t>MUDr. Dušan Helia</t>
    </r>
    <r>
      <rPr>
        <sz val="12"/>
        <color indexed="8"/>
        <rFont val="Calibri"/>
        <family val="2"/>
        <charset val="238"/>
      </rPr>
      <t xml:space="preserve">
V humnech 1422, 686 04 Kunovice</t>
    </r>
  </si>
  <si>
    <r>
      <rPr>
        <b/>
        <sz val="12"/>
        <color theme="1"/>
        <rFont val="Calibri"/>
        <family val="2"/>
        <charset val="238"/>
        <scheme val="minor"/>
      </rPr>
      <t>MUDr. Dušan Medek</t>
    </r>
    <r>
      <rPr>
        <sz val="12"/>
        <color theme="1"/>
        <rFont val="Calibri"/>
        <family val="2"/>
        <charset val="238"/>
        <scheme val="minor"/>
      </rPr>
      <t xml:space="preserve">
Křepice 336, 691 65 (Zdravotní středisko Křepice)</t>
    </r>
  </si>
  <si>
    <r>
      <rPr>
        <b/>
        <sz val="12"/>
        <color indexed="8"/>
        <rFont val="Calibri"/>
        <family val="2"/>
        <charset val="238"/>
      </rPr>
      <t>MUDr. Eva Bezděková</t>
    </r>
    <r>
      <rPr>
        <sz val="12"/>
        <color indexed="8"/>
        <rFont val="Calibri"/>
        <family val="2"/>
        <charset val="238"/>
      </rPr>
      <t xml:space="preserve">
Kollárova 1235,  698 01 Veselí nad Moravou</t>
    </r>
  </si>
  <si>
    <r>
      <rPr>
        <b/>
        <sz val="12"/>
        <color theme="1"/>
        <rFont val="Calibri"/>
        <family val="2"/>
        <charset val="238"/>
        <scheme val="minor"/>
      </rPr>
      <t>MUDr. Eva Mlčáková</t>
    </r>
    <r>
      <rPr>
        <sz val="12"/>
        <color theme="1"/>
        <rFont val="Calibri"/>
        <family val="2"/>
        <charset val="238"/>
        <scheme val="minor"/>
      </rPr>
      <t xml:space="preserve">
Sušilova 478, Holešov, 769 01</t>
    </r>
  </si>
  <si>
    <r>
      <rPr>
        <b/>
        <sz val="12"/>
        <color theme="1"/>
        <rFont val="Calibri"/>
        <family val="2"/>
        <charset val="238"/>
        <scheme val="minor"/>
      </rPr>
      <t>MUDr. Eva Nováková</t>
    </r>
    <r>
      <rPr>
        <sz val="12"/>
        <color theme="1"/>
        <rFont val="Calibri"/>
        <family val="2"/>
        <charset val="238"/>
        <scheme val="minor"/>
      </rPr>
      <t xml:space="preserve">
Na Odpolední 19, Přerov 750 02</t>
    </r>
  </si>
  <si>
    <r>
      <rPr>
        <b/>
        <sz val="12"/>
        <color theme="1"/>
        <rFont val="Calibri"/>
        <family val="2"/>
        <charset val="238"/>
        <scheme val="minor"/>
      </rPr>
      <t xml:space="preserve">MUDr. Eva Stránská </t>
    </r>
    <r>
      <rPr>
        <sz val="12"/>
        <color theme="1"/>
        <rFont val="Calibri"/>
        <family val="2"/>
        <charset val="238"/>
        <scheme val="minor"/>
      </rPr>
      <t xml:space="preserve">
Dolní 953, 687 22 Ostrožská Nová Ves</t>
    </r>
  </si>
  <si>
    <r>
      <t>MUDr. František Dvorský s.r.o.</t>
    </r>
    <r>
      <rPr>
        <sz val="12"/>
        <color indexed="8"/>
        <rFont val="Calibri"/>
        <family val="2"/>
        <charset val="238"/>
      </rPr>
      <t xml:space="preserve">
sídlo: č.p. 341, 696 76 Louka
ordinace: Velká nad Veličkou 865, 696 74 Velká nad Veličkou</t>
    </r>
  </si>
  <si>
    <r>
      <t>MUDr. František Hálka</t>
    </r>
    <r>
      <rPr>
        <sz val="12"/>
        <color indexed="8"/>
        <rFont val="Calibri"/>
        <family val="2"/>
        <charset val="238"/>
      </rPr>
      <t xml:space="preserve">
Sportovní 244, 696 85 Moravský Písek</t>
    </r>
  </si>
  <si>
    <r>
      <rPr>
        <b/>
        <sz val="12"/>
        <color theme="1"/>
        <rFont val="Calibri"/>
        <family val="2"/>
        <charset val="238"/>
        <scheme val="minor"/>
      </rPr>
      <t xml:space="preserve">MUDr. František Lesa </t>
    </r>
    <r>
      <rPr>
        <sz val="12"/>
        <color theme="1"/>
        <rFont val="Calibri"/>
        <family val="2"/>
        <charset val="238"/>
        <scheme val="minor"/>
      </rPr>
      <t xml:space="preserve">
Sadová 1030, 687 51 Nivnice</t>
    </r>
  </si>
  <si>
    <r>
      <rPr>
        <b/>
        <sz val="12"/>
        <color theme="1"/>
        <rFont val="Calibri"/>
        <family val="2"/>
        <charset val="238"/>
        <scheme val="minor"/>
      </rPr>
      <t>MUDr. František Tesař</t>
    </r>
    <r>
      <rPr>
        <sz val="12"/>
        <color theme="1"/>
        <rFont val="Calibri"/>
        <family val="2"/>
        <charset val="238"/>
        <scheme val="minor"/>
      </rPr>
      <t xml:space="preserve">
Sadová 1042, 763 61 Napajedla</t>
    </r>
  </si>
  <si>
    <r>
      <rPr>
        <b/>
        <sz val="12"/>
        <color indexed="8"/>
        <rFont val="Calibri"/>
        <family val="2"/>
        <charset val="238"/>
      </rPr>
      <t>MUDr. Hana Březinová</t>
    </r>
    <r>
      <rPr>
        <sz val="12"/>
        <color indexed="8"/>
        <rFont val="Calibri"/>
        <family val="2"/>
        <charset val="238"/>
      </rPr>
      <t xml:space="preserve">
Tř. T. Bati 5135,  760 01 Zlín</t>
    </r>
  </si>
  <si>
    <r>
      <rPr>
        <b/>
        <sz val="12"/>
        <color theme="1"/>
        <rFont val="Calibri"/>
        <family val="2"/>
        <charset val="238"/>
        <scheme val="minor"/>
      </rPr>
      <t>MUDr. Hana Matoušková</t>
    </r>
    <r>
      <rPr>
        <sz val="12"/>
        <color theme="1"/>
        <rFont val="Calibri"/>
        <family val="2"/>
        <charset val="238"/>
        <scheme val="minor"/>
      </rPr>
      <t xml:space="preserve">
1. československého armádního sboru 1322/2
708 00 Ostrava - Poruba</t>
    </r>
  </si>
  <si>
    <r>
      <rPr>
        <b/>
        <sz val="12"/>
        <color theme="1"/>
        <rFont val="Calibri"/>
        <family val="2"/>
        <charset val="238"/>
        <scheme val="minor"/>
      </rPr>
      <t>MUDr. Hana Sýkorová</t>
    </r>
    <r>
      <rPr>
        <sz val="12"/>
        <color theme="1"/>
        <rFont val="Calibri"/>
        <family val="2"/>
        <charset val="238"/>
        <scheme val="minor"/>
      </rPr>
      <t xml:space="preserve">
Skálova 35
683 01 Rousínov</t>
    </r>
  </si>
  <si>
    <r>
      <rPr>
        <b/>
        <sz val="12"/>
        <color theme="1"/>
        <rFont val="Calibri"/>
        <family val="2"/>
        <charset val="238"/>
        <scheme val="minor"/>
      </rPr>
      <t>MUDr. Helena Váchová</t>
    </r>
    <r>
      <rPr>
        <sz val="12"/>
        <color theme="1"/>
        <rFont val="Calibri"/>
        <family val="2"/>
        <charset val="238"/>
        <scheme val="minor"/>
      </rPr>
      <t xml:space="preserve">
Zahradní 973, Zlín-Malenovice 76302</t>
    </r>
  </si>
  <si>
    <r>
      <rPr>
        <b/>
        <sz val="12"/>
        <color theme="1"/>
        <rFont val="Calibri"/>
        <family val="2"/>
        <charset val="238"/>
        <scheme val="minor"/>
      </rPr>
      <t xml:space="preserve">MUDr. Helena Volná </t>
    </r>
    <r>
      <rPr>
        <sz val="12"/>
        <color theme="1"/>
        <rFont val="Calibri"/>
        <family val="2"/>
        <charset val="238"/>
        <scheme val="minor"/>
      </rPr>
      <t xml:space="preserve">
Klenovice na Hané 90, 798 23 Klenovice na Hané
</t>
    </r>
  </si>
  <si>
    <r>
      <rPr>
        <b/>
        <sz val="12"/>
        <color theme="1"/>
        <rFont val="Calibri"/>
        <family val="2"/>
        <charset val="238"/>
        <scheme val="minor"/>
      </rPr>
      <t>MUDr. Irena Jánišová</t>
    </r>
    <r>
      <rPr>
        <sz val="12"/>
        <color theme="1"/>
        <rFont val="Calibri"/>
        <family val="2"/>
        <charset val="238"/>
        <scheme val="minor"/>
      </rPr>
      <t xml:space="preserve">
Kotěrova 5135, 760 01 Zlín</t>
    </r>
  </si>
  <si>
    <r>
      <rPr>
        <b/>
        <sz val="12"/>
        <color theme="1"/>
        <rFont val="Calibri"/>
        <family val="2"/>
        <charset val="238"/>
        <scheme val="minor"/>
      </rPr>
      <t>MUDr. Irena Vašutová</t>
    </r>
    <r>
      <rPr>
        <sz val="12"/>
        <color theme="1"/>
        <rFont val="Calibri"/>
        <family val="2"/>
        <charset val="238"/>
        <scheme val="minor"/>
      </rPr>
      <t xml:space="preserve">
Tř. Tomáše Bati 1566, Otrokovice 765 02
</t>
    </r>
  </si>
  <si>
    <r>
      <rPr>
        <b/>
        <sz val="12"/>
        <color theme="1"/>
        <rFont val="Calibri"/>
        <family val="2"/>
        <charset val="238"/>
        <scheme val="minor"/>
      </rPr>
      <t>MUDr. Iva Lupačová</t>
    </r>
    <r>
      <rPr>
        <sz val="12"/>
        <color theme="1"/>
        <rFont val="Calibri"/>
        <family val="2"/>
        <charset val="238"/>
        <scheme val="minor"/>
      </rPr>
      <t xml:space="preserve">
Bří Lužů 2251, 688 01 Uherský Brod</t>
    </r>
  </si>
  <si>
    <r>
      <rPr>
        <b/>
        <sz val="12"/>
        <color theme="1"/>
        <rFont val="Calibri"/>
        <family val="2"/>
        <charset val="238"/>
        <scheme val="minor"/>
      </rPr>
      <t>MUDr. Ivan Leixner</t>
    </r>
    <r>
      <rPr>
        <sz val="12"/>
        <color theme="1"/>
        <rFont val="Calibri"/>
        <family val="2"/>
        <charset val="238"/>
        <scheme val="minor"/>
      </rPr>
      <t xml:space="preserve">
Družba 1189, 763 31 Brumov-Bylnice</t>
    </r>
  </si>
  <si>
    <r>
      <rPr>
        <b/>
        <sz val="12"/>
        <color theme="1"/>
        <rFont val="Calibri"/>
        <family val="2"/>
        <charset val="238"/>
        <scheme val="minor"/>
      </rPr>
      <t>MUDr. Ivana Židková</t>
    </r>
    <r>
      <rPr>
        <sz val="12"/>
        <color theme="1"/>
        <rFont val="Calibri"/>
        <family val="2"/>
        <charset val="238"/>
        <scheme val="minor"/>
      </rPr>
      <t xml:space="preserve">
Dr. Vančury 401, 738 01 Frýdek-Místek</t>
    </r>
  </si>
  <si>
    <r>
      <rPr>
        <b/>
        <sz val="12"/>
        <color theme="1"/>
        <rFont val="Calibri"/>
        <family val="2"/>
        <charset val="238"/>
        <scheme val="minor"/>
      </rPr>
      <t>MUDr. Jan Jurásek</t>
    </r>
    <r>
      <rPr>
        <sz val="12"/>
        <color theme="1"/>
        <rFont val="Calibri"/>
        <family val="2"/>
        <charset val="238"/>
        <scheme val="minor"/>
      </rPr>
      <t xml:space="preserve">
Školská 15, 789 01 Zábřeh</t>
    </r>
  </si>
  <si>
    <r>
      <rPr>
        <b/>
        <sz val="12"/>
        <color theme="1"/>
        <rFont val="Calibri"/>
        <family val="2"/>
        <charset val="238"/>
        <scheme val="minor"/>
      </rPr>
      <t>MUDr. Ján Škubal</t>
    </r>
    <r>
      <rPr>
        <sz val="12"/>
        <color theme="1"/>
        <rFont val="Calibri"/>
        <family val="2"/>
        <charset val="238"/>
        <scheme val="minor"/>
      </rPr>
      <t xml:space="preserve">
Podřevnická 10, 763 11 Želechovice nad Dřevnicí</t>
    </r>
  </si>
  <si>
    <r>
      <rPr>
        <b/>
        <sz val="12"/>
        <color indexed="8"/>
        <rFont val="Calibri"/>
        <family val="2"/>
        <charset val="238"/>
      </rPr>
      <t>MUDr. Jana Baarová</t>
    </r>
    <r>
      <rPr>
        <sz val="12"/>
        <color indexed="8"/>
        <rFont val="Calibri"/>
        <family val="2"/>
        <charset val="238"/>
      </rPr>
      <t xml:space="preserve">
Štefánikova 1301/4, 742 21 Kopřivnice</t>
    </r>
  </si>
  <si>
    <t>https://www.firmy.cz/detail/13268207-mudr-jana-kolarova-kromeriz.html</t>
  </si>
  <si>
    <r>
      <rPr>
        <b/>
        <sz val="12"/>
        <color theme="1"/>
        <rFont val="Calibri"/>
        <family val="2"/>
        <charset val="238"/>
        <scheme val="minor"/>
      </rPr>
      <t>MUDr. Jana Neugebauerová</t>
    </r>
    <r>
      <rPr>
        <sz val="12"/>
        <color theme="1"/>
        <rFont val="Calibri"/>
        <family val="2"/>
        <charset val="238"/>
        <scheme val="minor"/>
      </rPr>
      <t xml:space="preserve">
Boršice u Blatnice 157, 687 63 Boršice u Blatnice</t>
    </r>
  </si>
  <si>
    <r>
      <rPr>
        <b/>
        <sz val="12"/>
        <color theme="1"/>
        <rFont val="Calibri"/>
        <family val="2"/>
        <charset val="238"/>
        <scheme val="minor"/>
      </rPr>
      <t>MUDr. Jana Provazníková</t>
    </r>
    <r>
      <rPr>
        <sz val="12"/>
        <color theme="1"/>
        <rFont val="Calibri"/>
        <family val="2"/>
        <charset val="238"/>
        <scheme val="minor"/>
      </rPr>
      <t xml:space="preserve">
nám. Míru 3760/11, 767 01  Kroměříž</t>
    </r>
  </si>
  <si>
    <t>https://mudr-jana-sladkova.modernilekar.cz/</t>
  </si>
  <si>
    <r>
      <rPr>
        <b/>
        <sz val="12"/>
        <color theme="1"/>
        <rFont val="Calibri"/>
        <family val="2"/>
        <charset val="238"/>
        <scheme val="minor"/>
      </rPr>
      <t>MUDr. Jana Šuléřová</t>
    </r>
    <r>
      <rPr>
        <sz val="12"/>
        <color theme="1"/>
        <rFont val="Calibri"/>
        <family val="2"/>
        <charset val="238"/>
        <scheme val="minor"/>
      </rPr>
      <t xml:space="preserve">
Komenského 318
793 51 Břidličná</t>
    </r>
  </si>
  <si>
    <r>
      <rPr>
        <b/>
        <sz val="12"/>
        <color theme="1"/>
        <rFont val="Calibri"/>
        <family val="2"/>
        <charset val="238"/>
        <scheme val="minor"/>
      </rPr>
      <t>MUDr. Jarmila Matějková</t>
    </r>
    <r>
      <rPr>
        <sz val="12"/>
        <color theme="1"/>
        <rFont val="Calibri"/>
        <family val="2"/>
        <charset val="238"/>
        <scheme val="minor"/>
      </rPr>
      <t xml:space="preserve">
Štefánikova 2463/5, 760 01 Zlín</t>
    </r>
  </si>
  <si>
    <r>
      <rPr>
        <b/>
        <sz val="12"/>
        <color theme="1"/>
        <rFont val="Calibri"/>
        <family val="2"/>
        <charset val="238"/>
        <scheme val="minor"/>
      </rPr>
      <t>MUDr. Jindřiška Pilátová</t>
    </r>
    <r>
      <rPr>
        <sz val="12"/>
        <color theme="1"/>
        <rFont val="Calibri"/>
        <family val="2"/>
        <charset val="238"/>
        <scheme val="minor"/>
      </rPr>
      <t xml:space="preserve">
náměstí Míru 13/3287, 767 01 Kroměříž</t>
    </r>
  </si>
  <si>
    <r>
      <t>MUDr. Jiří Hlásenský</t>
    </r>
    <r>
      <rPr>
        <sz val="12"/>
        <color indexed="8"/>
        <rFont val="Calibri"/>
        <family val="2"/>
        <charset val="238"/>
      </rPr>
      <t xml:space="preserve">
poliklinika Hodonín, Národní třída 90, 695 01 Hodonín</t>
    </r>
  </si>
  <si>
    <r>
      <rPr>
        <b/>
        <sz val="12"/>
        <color theme="1"/>
        <rFont val="Calibri"/>
        <family val="2"/>
        <charset val="238"/>
        <scheme val="minor"/>
      </rPr>
      <t>MUDr. Jiří Neuwirth</t>
    </r>
    <r>
      <rPr>
        <sz val="12"/>
        <color theme="1"/>
        <rFont val="Calibri"/>
        <family val="2"/>
        <charset val="238"/>
        <scheme val="minor"/>
      </rPr>
      <t xml:space="preserve">
Dolní 497, 744 01 Frenštát pod Radhoštěm</t>
    </r>
  </si>
  <si>
    <r>
      <t xml:space="preserve">MUDr. Jiřina Dvořáčková </t>
    </r>
    <r>
      <rPr>
        <sz val="12"/>
        <color indexed="8"/>
        <rFont val="Calibri"/>
        <family val="2"/>
        <charset val="238"/>
      </rPr>
      <t xml:space="preserve">
tř. T. Bati 5135, 760 01 Zlín</t>
    </r>
  </si>
  <si>
    <r>
      <rPr>
        <b/>
        <sz val="12"/>
        <color theme="1"/>
        <rFont val="Calibri"/>
        <family val="2"/>
        <charset val="238"/>
        <scheme val="minor"/>
      </rPr>
      <t>MUDr. Jitka Válková</t>
    </r>
    <r>
      <rPr>
        <sz val="12"/>
        <color theme="1"/>
        <rFont val="Calibri"/>
        <family val="2"/>
        <charset val="238"/>
        <scheme val="minor"/>
      </rPr>
      <t xml:space="preserve">
Letenská 1183, 756 61 Rožnov pod Radhoštěm</t>
    </r>
  </si>
  <si>
    <r>
      <rPr>
        <b/>
        <sz val="12"/>
        <color indexed="8"/>
        <rFont val="Calibri"/>
        <family val="2"/>
        <charset val="238"/>
      </rPr>
      <t xml:space="preserve">MUDr. Josef Hlůšek
</t>
    </r>
    <r>
      <rPr>
        <sz val="12"/>
        <color indexed="8"/>
        <rFont val="Calibri"/>
        <family val="2"/>
        <charset val="238"/>
      </rPr>
      <t>plicní a alergologická ordinace
Kotěrova 5529, 760 01 Zlín</t>
    </r>
  </si>
  <si>
    <r>
      <rPr>
        <b/>
        <sz val="12"/>
        <color theme="1"/>
        <rFont val="Calibri"/>
        <family val="2"/>
        <charset val="238"/>
        <scheme val="minor"/>
      </rPr>
      <t>MUDr. Josef Šrámek</t>
    </r>
    <r>
      <rPr>
        <sz val="12"/>
        <color theme="1"/>
        <rFont val="Calibri"/>
        <family val="2"/>
        <charset val="238"/>
        <scheme val="minor"/>
      </rPr>
      <t xml:space="preserve">
Jeseník nad Odrou 171, 742 33 Jeseník nad Odrou </t>
    </r>
  </si>
  <si>
    <r>
      <rPr>
        <b/>
        <sz val="12"/>
        <color theme="1"/>
        <rFont val="Calibri"/>
        <family val="2"/>
        <charset val="238"/>
        <scheme val="minor"/>
      </rPr>
      <t xml:space="preserve">MUDr. Karla Skořepová </t>
    </r>
    <r>
      <rPr>
        <sz val="12"/>
        <color theme="1"/>
        <rFont val="Calibri"/>
        <family val="2"/>
        <charset val="238"/>
        <scheme val="minor"/>
      </rPr>
      <t xml:space="preserve">
Třída Tomáše Bati 3910, 760 01 Zlín</t>
    </r>
  </si>
  <si>
    <r>
      <rPr>
        <b/>
        <sz val="12"/>
        <color indexed="8"/>
        <rFont val="Calibri"/>
        <family val="2"/>
        <charset val="238"/>
      </rPr>
      <t>MUDr. Katarína Hasarová</t>
    </r>
    <r>
      <rPr>
        <sz val="12"/>
        <color indexed="8"/>
        <rFont val="Calibri"/>
        <family val="2"/>
        <charset val="238"/>
      </rPr>
      <t xml:space="preserve">
Náměstí Svobody 316, 696 81 Bzenec</t>
    </r>
  </si>
  <si>
    <r>
      <t>MUDr. Lea Grundová</t>
    </r>
    <r>
      <rPr>
        <sz val="12"/>
        <color indexed="8"/>
        <rFont val="Calibri"/>
        <family val="2"/>
        <charset val="238"/>
      </rPr>
      <t xml:space="preserve">
Školská 13, 789 01 Zábřeh na Moravě</t>
    </r>
  </si>
  <si>
    <r>
      <rPr>
        <b/>
        <sz val="12"/>
        <color indexed="8"/>
        <rFont val="Calibri"/>
        <family val="2"/>
        <charset val="238"/>
      </rPr>
      <t xml:space="preserve">MUDr. Lenka Bačová </t>
    </r>
    <r>
      <rPr>
        <sz val="12"/>
        <color indexed="8"/>
        <rFont val="Calibri"/>
        <family val="2"/>
        <charset val="238"/>
      </rPr>
      <t xml:space="preserve">
1. Máje 230, 686 01 Uherské Hradiště</t>
    </r>
  </si>
  <si>
    <r>
      <rPr>
        <b/>
        <sz val="12"/>
        <color theme="1"/>
        <rFont val="Calibri"/>
        <family val="2"/>
        <charset val="238"/>
        <scheme val="minor"/>
      </rPr>
      <t>MUDr. Lenka Ponížilová</t>
    </r>
    <r>
      <rPr>
        <sz val="12"/>
        <color theme="1"/>
        <rFont val="Calibri"/>
        <family val="2"/>
        <charset val="238"/>
        <scheme val="minor"/>
      </rPr>
      <t xml:space="preserve">
třída Tomáše Bati 5135, 760 01 Zlín</t>
    </r>
  </si>
  <si>
    <r>
      <rPr>
        <b/>
        <sz val="12"/>
        <color theme="1"/>
        <rFont val="Calibri"/>
        <family val="2"/>
        <charset val="238"/>
        <scheme val="minor"/>
      </rPr>
      <t>MUDr. Libor Tesařík</t>
    </r>
    <r>
      <rPr>
        <sz val="12"/>
        <color theme="1"/>
        <rFont val="Calibri"/>
        <family val="2"/>
        <charset val="238"/>
        <scheme val="minor"/>
      </rPr>
      <t xml:space="preserve">
Dolní 85, 763 62 Tlumačov</t>
    </r>
  </si>
  <si>
    <r>
      <rPr>
        <b/>
        <sz val="12"/>
        <color theme="1"/>
        <rFont val="Calibri"/>
        <family val="2"/>
        <charset val="238"/>
        <scheme val="minor"/>
      </rPr>
      <t>MUDr. Lubomír Kremzer</t>
    </r>
    <r>
      <rPr>
        <sz val="12"/>
        <color theme="1"/>
        <rFont val="Calibri"/>
        <family val="2"/>
        <charset val="238"/>
        <scheme val="minor"/>
      </rPr>
      <t xml:space="preserve">
Pavlovice u Přerova 101, 751 11 Pavlovice u Přerova
</t>
    </r>
  </si>
  <si>
    <r>
      <rPr>
        <b/>
        <sz val="12"/>
        <color theme="1"/>
        <rFont val="Calibri"/>
        <family val="2"/>
        <charset val="238"/>
        <scheme val="minor"/>
      </rPr>
      <t>MUDr. Luboš Tkadlec</t>
    </r>
    <r>
      <rPr>
        <sz val="12"/>
        <color theme="1"/>
        <rFont val="Calibri"/>
        <family val="2"/>
        <charset val="238"/>
        <scheme val="minor"/>
      </rPr>
      <t xml:space="preserve">
Krátká 798, 766 01 Valašské Klobouky</t>
    </r>
  </si>
  <si>
    <r>
      <rPr>
        <b/>
        <sz val="12"/>
        <color indexed="8"/>
        <rFont val="Calibri"/>
        <family val="2"/>
        <charset val="238"/>
      </rPr>
      <t>MUDr. Lucie Havrlantová</t>
    </r>
    <r>
      <rPr>
        <sz val="12"/>
        <color indexed="8"/>
        <rFont val="Calibri"/>
        <family val="2"/>
        <charset val="238"/>
      </rPr>
      <t xml:space="preserve">
Kopečná 152/6, 742 35 Odry</t>
    </r>
  </si>
  <si>
    <r>
      <t xml:space="preserve">MUDr. Ludmila Cermanová
</t>
    </r>
    <r>
      <rPr>
        <sz val="12"/>
        <color indexed="8"/>
        <rFont val="Calibri"/>
        <family val="2"/>
        <charset val="238"/>
      </rPr>
      <t>Masarykovo nám. 35, 697 01 Kyjov</t>
    </r>
  </si>
  <si>
    <r>
      <t>MUDr. Ludmila Koukalová</t>
    </r>
    <r>
      <rPr>
        <sz val="12"/>
        <color theme="1"/>
        <rFont val="Calibri"/>
        <family val="2"/>
        <charset val="238"/>
        <scheme val="minor"/>
      </rPr>
      <t xml:space="preserve">
Moravičanská 33, 789 83 Loštice</t>
    </r>
  </si>
  <si>
    <r>
      <t>MUDr. Ludvík Drnovský</t>
    </r>
    <r>
      <rPr>
        <sz val="12"/>
        <color indexed="8"/>
        <rFont val="Calibri"/>
        <family val="2"/>
        <charset val="238"/>
      </rPr>
      <t xml:space="preserve">
Trávnická 2, 798 01 Prostějov</t>
    </r>
  </si>
  <si>
    <r>
      <rPr>
        <b/>
        <sz val="12"/>
        <color indexed="8"/>
        <rFont val="Calibri"/>
        <family val="2"/>
        <charset val="238"/>
      </rPr>
      <t>MUDr. Magda Andršová</t>
    </r>
    <r>
      <rPr>
        <sz val="12"/>
        <color indexed="8"/>
        <rFont val="Calibri"/>
        <family val="2"/>
        <charset val="238"/>
      </rPr>
      <t xml:space="preserve">
Albrechtická 37a, 794 01 Krnov </t>
    </r>
  </si>
  <si>
    <r>
      <rPr>
        <b/>
        <sz val="12"/>
        <color indexed="8"/>
        <rFont val="Calibri"/>
        <family val="2"/>
        <charset val="238"/>
      </rPr>
      <t>MUDr. Marie Bartošová</t>
    </r>
    <r>
      <rPr>
        <sz val="12"/>
        <color indexed="8"/>
        <rFont val="Calibri"/>
        <family val="2"/>
        <charset val="238"/>
      </rPr>
      <t xml:space="preserve">
28. října 9, 78901 Zábřeh</t>
    </r>
  </si>
  <si>
    <r>
      <rPr>
        <b/>
        <sz val="12"/>
        <color indexed="8"/>
        <rFont val="Calibri"/>
        <family val="2"/>
        <charset val="238"/>
      </rPr>
      <t>MUDr. Marie Černá</t>
    </r>
    <r>
      <rPr>
        <sz val="12"/>
        <color indexed="8"/>
        <rFont val="Calibri"/>
        <family val="2"/>
        <charset val="238"/>
      </rPr>
      <t xml:space="preserve">
Dlouhá 34/521, 779 00 Olomouc-Lazce
</t>
    </r>
  </si>
  <si>
    <r>
      <rPr>
        <b/>
        <sz val="12"/>
        <color indexed="8"/>
        <rFont val="Calibri"/>
        <family val="2"/>
        <charset val="238"/>
      </rPr>
      <t>MUDr. Marie Gazdíková s.r.o.</t>
    </r>
    <r>
      <rPr>
        <sz val="12"/>
        <color indexed="8"/>
        <rFont val="Calibri"/>
        <family val="2"/>
        <charset val="238"/>
      </rPr>
      <t xml:space="preserve">
č.p. 593, 696 21 Prušánky
ordinace: Havlíčkova 180/18, 697 01 Kyjov</t>
    </r>
  </si>
  <si>
    <r>
      <t>MUDr. Marie Pazourková, Ph.D.</t>
    </r>
    <r>
      <rPr>
        <sz val="12"/>
        <color theme="1"/>
        <rFont val="Calibri"/>
        <family val="2"/>
        <charset val="238"/>
        <scheme val="minor"/>
      </rPr>
      <t xml:space="preserve">
Černopolní 9, 625 00 Brno </t>
    </r>
  </si>
  <si>
    <r>
      <rPr>
        <b/>
        <sz val="12"/>
        <color theme="1"/>
        <rFont val="Calibri"/>
        <family val="2"/>
        <charset val="238"/>
        <scheme val="minor"/>
      </rPr>
      <t>MUDr. Marie Terrichová</t>
    </r>
    <r>
      <rPr>
        <sz val="12"/>
        <color theme="1"/>
        <rFont val="Calibri"/>
        <family val="2"/>
        <charset val="238"/>
        <scheme val="minor"/>
      </rPr>
      <t xml:space="preserve">
Švabinského 3, 779 00 Olomouc</t>
    </r>
  </si>
  <si>
    <r>
      <rPr>
        <b/>
        <sz val="12"/>
        <color theme="1"/>
        <rFont val="Calibri"/>
        <family val="2"/>
        <charset val="238"/>
        <scheme val="minor"/>
      </rPr>
      <t>MUDr. Marie Zelová</t>
    </r>
    <r>
      <rPr>
        <sz val="12"/>
        <color theme="1"/>
        <rFont val="Calibri"/>
        <family val="2"/>
        <charset val="238"/>
        <scheme val="minor"/>
      </rPr>
      <t xml:space="preserve">
Sušilova 478, 769 01 Holešov</t>
    </r>
  </si>
  <si>
    <r>
      <rPr>
        <b/>
        <sz val="12"/>
        <color theme="1"/>
        <rFont val="Calibri"/>
        <family val="2"/>
        <charset val="238"/>
        <scheme val="minor"/>
      </rPr>
      <t>MUDr. Markéta Kufová</t>
    </r>
    <r>
      <rPr>
        <sz val="12"/>
        <color theme="1"/>
        <rFont val="Calibri"/>
        <family val="2"/>
        <charset val="238"/>
        <scheme val="minor"/>
      </rPr>
      <t xml:space="preserve">
Hlavní 34, 790 65 Žulová</t>
    </r>
  </si>
  <si>
    <r>
      <rPr>
        <b/>
        <sz val="12"/>
        <color theme="1"/>
        <rFont val="Calibri"/>
        <family val="2"/>
        <charset val="238"/>
        <scheme val="minor"/>
      </rPr>
      <t xml:space="preserve">MUDr. Martin Chvátal </t>
    </r>
    <r>
      <rPr>
        <sz val="12"/>
        <color theme="1"/>
        <rFont val="Calibri"/>
        <family val="2"/>
        <charset val="238"/>
        <scheme val="minor"/>
      </rPr>
      <t xml:space="preserve">
Nám. Svobody 131, 788 14 Rapotín</t>
    </r>
  </si>
  <si>
    <r>
      <rPr>
        <b/>
        <sz val="12"/>
        <color theme="1"/>
        <rFont val="Calibri"/>
        <family val="2"/>
        <charset val="238"/>
        <scheme val="minor"/>
      </rPr>
      <t>MUDr. Martin Jurčo</t>
    </r>
    <r>
      <rPr>
        <sz val="12"/>
        <color theme="1"/>
        <rFont val="Calibri"/>
        <family val="2"/>
        <charset val="238"/>
        <scheme val="minor"/>
      </rPr>
      <t xml:space="preserve">
Masarykovo nám. 5, 753 01 Hranice I - město </t>
    </r>
  </si>
  <si>
    <r>
      <t>MUDr. Martina Pagáčová</t>
    </r>
    <r>
      <rPr>
        <sz val="12"/>
        <color theme="1"/>
        <rFont val="Calibri"/>
        <family val="2"/>
        <charset val="238"/>
        <scheme val="minor"/>
      </rPr>
      <t xml:space="preserve">
Broučkova 292, 760 01 Zlín </t>
    </r>
  </si>
  <si>
    <r>
      <t>MUDr. Matouš Hrubý</t>
    </r>
    <r>
      <rPr>
        <sz val="12"/>
        <color indexed="8"/>
        <rFont val="Calibri"/>
        <family val="2"/>
        <charset val="238"/>
      </rPr>
      <t xml:space="preserve">
Štěpánská 903, 755 01 Vsetín</t>
    </r>
  </si>
  <si>
    <r>
      <t>MUDr. Michal Albert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679 53, Benešov 19</t>
    </r>
  </si>
  <si>
    <r>
      <rPr>
        <b/>
        <sz val="12"/>
        <color theme="1"/>
        <rFont val="Calibri"/>
        <family val="2"/>
        <charset val="238"/>
        <scheme val="minor"/>
      </rPr>
      <t>MUDr. Michal Chromec</t>
    </r>
    <r>
      <rPr>
        <sz val="12"/>
        <color theme="1"/>
        <rFont val="Calibri"/>
        <family val="2"/>
        <charset val="238"/>
        <scheme val="minor"/>
      </rPr>
      <t xml:space="preserve">
nám. Přerovského povstání 2803/1, 750 01 Přerov</t>
    </r>
  </si>
  <si>
    <r>
      <rPr>
        <b/>
        <sz val="12"/>
        <color indexed="8"/>
        <rFont val="Calibri"/>
        <family val="2"/>
        <charset val="238"/>
      </rPr>
      <t>MUDr. Milada Březinová</t>
    </r>
    <r>
      <rPr>
        <sz val="12"/>
        <color indexed="8"/>
        <rFont val="Calibri"/>
        <family val="2"/>
        <charset val="238"/>
      </rPr>
      <t xml:space="preserve">
Tř. T. Bati 5135,  760 01 Zlín</t>
    </r>
  </si>
  <si>
    <r>
      <rPr>
        <b/>
        <sz val="12"/>
        <color theme="1"/>
        <rFont val="Calibri"/>
        <family val="2"/>
        <charset val="238"/>
        <scheme val="minor"/>
      </rPr>
      <t>MUDr. Milan Lukáš</t>
    </r>
    <r>
      <rPr>
        <sz val="12"/>
        <color theme="1"/>
        <rFont val="Calibri"/>
        <family val="2"/>
        <charset val="238"/>
        <scheme val="minor"/>
      </rPr>
      <t xml:space="preserve">
Dolní Rožínka 81, 592 51 Dolní Rožínka</t>
    </r>
  </si>
  <si>
    <t>https://www.mudrmilannavratil.cz/</t>
  </si>
  <si>
    <r>
      <rPr>
        <b/>
        <sz val="12"/>
        <color theme="1"/>
        <rFont val="Calibri"/>
        <family val="2"/>
        <charset val="238"/>
        <scheme val="minor"/>
      </rPr>
      <t>MUDr. Milan Navrátil</t>
    </r>
    <r>
      <rPr>
        <sz val="12"/>
        <color theme="1"/>
        <rFont val="Calibri"/>
        <family val="2"/>
        <charset val="238"/>
        <scheme val="minor"/>
      </rPr>
      <t xml:space="preserve">
Jiřího Wolkera 495/3, Vyškov</t>
    </r>
  </si>
  <si>
    <r>
      <t>MUDr. Milena Dostálková</t>
    </r>
    <r>
      <rPr>
        <sz val="12"/>
        <color indexed="8"/>
        <rFont val="Calibri"/>
        <family val="2"/>
        <charset val="238"/>
      </rPr>
      <t xml:space="preserve">
Kotěrova 5546, 760 01 Zlín </t>
    </r>
  </si>
  <si>
    <r>
      <t>MUDr. Milena Chlebovská</t>
    </r>
    <r>
      <rPr>
        <sz val="12"/>
        <color indexed="8"/>
        <rFont val="Calibri"/>
        <family val="2"/>
        <charset val="238"/>
      </rPr>
      <t xml:space="preserve">
Mostní 102, 757 01 Valašské Meziříčí </t>
    </r>
  </si>
  <si>
    <r>
      <t>MUDr. Miloslav Hromada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Jablůnka 260, 756 23 Jablůnka</t>
    </r>
  </si>
  <si>
    <r>
      <rPr>
        <b/>
        <sz val="12"/>
        <color theme="1"/>
        <rFont val="Calibri"/>
        <family val="2"/>
        <charset val="238"/>
        <scheme val="minor"/>
      </rPr>
      <t>MUDr. Miloslav Studýnka</t>
    </r>
    <r>
      <rPr>
        <sz val="12"/>
        <color theme="1"/>
        <rFont val="Calibri"/>
        <family val="2"/>
        <charset val="238"/>
        <scheme val="minor"/>
      </rPr>
      <t xml:space="preserve">
Brněnská 41, 693 01 Hustopeče u Brna</t>
    </r>
  </si>
  <si>
    <r>
      <rPr>
        <b/>
        <sz val="12"/>
        <color theme="1"/>
        <rFont val="Calibri"/>
        <family val="2"/>
        <charset val="238"/>
        <scheme val="minor"/>
      </rPr>
      <t>MUDr. Miloš Kucián</t>
    </r>
    <r>
      <rPr>
        <sz val="12"/>
        <color theme="1"/>
        <rFont val="Calibri"/>
        <family val="2"/>
        <charset val="238"/>
        <scheme val="minor"/>
      </rPr>
      <t xml:space="preserve">
Komenského náměstí 372/14
76701  Kroměříž</t>
    </r>
  </si>
  <si>
    <r>
      <rPr>
        <b/>
        <sz val="12"/>
        <color theme="1"/>
        <rFont val="Calibri"/>
        <family val="2"/>
        <charset val="238"/>
        <scheme val="minor"/>
      </rPr>
      <t>MUDr. Miroslav Veselý</t>
    </r>
    <r>
      <rPr>
        <sz val="12"/>
        <color theme="1"/>
        <rFont val="Calibri"/>
        <family val="2"/>
        <charset val="238"/>
        <scheme val="minor"/>
      </rPr>
      <t xml:space="preserve">
Trávnická 2, 796 01 Prostějov</t>
    </r>
  </si>
  <si>
    <r>
      <t>MUDr. Miroslava Deďová</t>
    </r>
    <r>
      <rPr>
        <sz val="12"/>
        <color indexed="8"/>
        <rFont val="Calibri"/>
        <family val="2"/>
        <charset val="238"/>
      </rPr>
      <t xml:space="preserve">
Tř. T. Bati 3910, 76001 Zlín</t>
    </r>
  </si>
  <si>
    <r>
      <rPr>
        <b/>
        <sz val="12"/>
        <color theme="1"/>
        <rFont val="Calibri"/>
        <family val="2"/>
        <charset val="238"/>
        <scheme val="minor"/>
      </rPr>
      <t>MUDr. Miroslava Molíková, s.r.o.</t>
    </r>
    <r>
      <rPr>
        <sz val="12"/>
        <color theme="1"/>
        <rFont val="Calibri"/>
        <family val="2"/>
        <charset val="238"/>
        <scheme val="minor"/>
      </rPr>
      <t xml:space="preserve">
Vejvanovského 374/2, 767 01 Kroměříž</t>
    </r>
  </si>
  <si>
    <r>
      <rPr>
        <b/>
        <sz val="12"/>
        <color theme="1"/>
        <rFont val="Calibri"/>
        <family val="2"/>
        <charset val="238"/>
        <scheme val="minor"/>
      </rPr>
      <t>MUDr. Mojmír Macek</t>
    </r>
    <r>
      <rPr>
        <sz val="12"/>
        <color theme="1"/>
        <rFont val="Calibri"/>
        <family val="2"/>
        <charset val="238"/>
        <scheme val="minor"/>
      </rPr>
      <t xml:space="preserve">
Kostolecká 175/4, 922 21 Moravany nad Váhom</t>
    </r>
  </si>
  <si>
    <r>
      <t>MUDr. Monika Kajnarová</t>
    </r>
    <r>
      <rPr>
        <sz val="12"/>
        <color indexed="8"/>
        <rFont val="Calibri"/>
        <family val="2"/>
        <charset val="238"/>
      </rPr>
      <t xml:space="preserve">
Metylovice 495, 739 49 Metylovice</t>
    </r>
  </si>
  <si>
    <r>
      <rPr>
        <b/>
        <sz val="12"/>
        <color theme="1"/>
        <rFont val="Calibri"/>
        <family val="2"/>
        <charset val="238"/>
        <scheme val="minor"/>
      </rPr>
      <t>MUDr. Nataša Žallmannová</t>
    </r>
    <r>
      <rPr>
        <sz val="12"/>
        <color theme="1"/>
        <rFont val="Calibri"/>
        <family val="2"/>
        <charset val="238"/>
        <scheme val="minor"/>
      </rPr>
      <t xml:space="preserve">
náměstí Míru 13/3287, 767 01 Kroměříž</t>
    </r>
  </si>
  <si>
    <r>
      <rPr>
        <b/>
        <sz val="12"/>
        <color theme="1"/>
        <rFont val="Calibri"/>
        <family val="2"/>
        <charset val="238"/>
        <scheme val="minor"/>
      </rPr>
      <t>MUDr. Odlřich Zajíček</t>
    </r>
    <r>
      <rPr>
        <sz val="12"/>
        <color theme="1"/>
        <rFont val="Calibri"/>
        <family val="2"/>
        <charset val="238"/>
        <scheme val="minor"/>
      </rPr>
      <t xml:space="preserve">
Tř. Komenského 740/51, 697 01 Kyjov</t>
    </r>
  </si>
  <si>
    <r>
      <rPr>
        <b/>
        <sz val="12"/>
        <color theme="1"/>
        <rFont val="Calibri"/>
        <family val="2"/>
        <charset val="238"/>
        <scheme val="minor"/>
      </rPr>
      <t>MUDr. Oldřich Sáblík</t>
    </r>
    <r>
      <rPr>
        <sz val="12"/>
        <color theme="1"/>
        <rFont val="Calibri"/>
        <family val="2"/>
        <charset val="238"/>
        <scheme val="minor"/>
      </rPr>
      <t xml:space="preserve">
Zahradní 580, 59301 Bystřice nad Pernštejnem </t>
    </r>
  </si>
  <si>
    <r>
      <rPr>
        <b/>
        <sz val="12"/>
        <color theme="1"/>
        <rFont val="Calibri"/>
        <family val="2"/>
        <charset val="238"/>
        <scheme val="minor"/>
      </rPr>
      <t>MUDr. Olga Začalová</t>
    </r>
    <r>
      <rPr>
        <sz val="12"/>
        <color theme="1"/>
        <rFont val="Calibri"/>
        <family val="2"/>
        <charset val="238"/>
        <scheme val="minor"/>
      </rPr>
      <t xml:space="preserve">
Trávnická 2198/2, 796 01 Prostějov</t>
    </r>
  </si>
  <si>
    <r>
      <rPr>
        <b/>
        <sz val="12"/>
        <color indexed="8"/>
        <rFont val="Calibri"/>
        <family val="2"/>
        <charset val="238"/>
      </rPr>
      <t>MUDr. Pavel Bárek</t>
    </r>
    <r>
      <rPr>
        <sz val="12"/>
        <color indexed="8"/>
        <rFont val="Calibri"/>
        <family val="2"/>
        <charset val="238"/>
      </rPr>
      <t xml:space="preserve">
Masarykova 315, 763 26 Luhačovice</t>
    </r>
  </si>
  <si>
    <r>
      <rPr>
        <b/>
        <sz val="12"/>
        <color theme="1"/>
        <rFont val="Calibri"/>
        <family val="2"/>
        <charset val="238"/>
        <scheme val="minor"/>
      </rPr>
      <t>MUDr. Pavel Kosík</t>
    </r>
    <r>
      <rPr>
        <sz val="12"/>
        <color theme="1"/>
        <rFont val="Calibri"/>
        <family val="2"/>
        <charset val="238"/>
        <scheme val="minor"/>
      </rPr>
      <t xml:space="preserve">
Sadová 717/58, 691 52 Kostice</t>
    </r>
  </si>
  <si>
    <r>
      <rPr>
        <b/>
        <sz val="12"/>
        <color theme="1"/>
        <rFont val="Calibri"/>
        <family val="2"/>
        <charset val="238"/>
        <scheme val="minor"/>
      </rPr>
      <t>MUDr. Pavel Matula</t>
    </r>
    <r>
      <rPr>
        <sz val="12"/>
        <color theme="1"/>
        <rFont val="Calibri"/>
        <family val="2"/>
        <charset val="238"/>
        <scheme val="minor"/>
      </rPr>
      <t xml:space="preserve">
Nerudova 1121, 696 11 Mutěnice</t>
    </r>
  </si>
  <si>
    <r>
      <rPr>
        <b/>
        <sz val="12"/>
        <color theme="1"/>
        <rFont val="Calibri"/>
        <family val="2"/>
        <charset val="238"/>
        <scheme val="minor"/>
      </rPr>
      <t>MUDr. Pavel Varmuža</t>
    </r>
    <r>
      <rPr>
        <sz val="12"/>
        <color theme="1"/>
        <rFont val="Calibri"/>
        <family val="2"/>
        <charset val="238"/>
        <scheme val="minor"/>
      </rPr>
      <t xml:space="preserve">
Bystřička 154, 756 24</t>
    </r>
  </si>
  <si>
    <r>
      <t>MUDr. Peter Goldbach</t>
    </r>
    <r>
      <rPr>
        <sz val="12"/>
        <color indexed="8"/>
        <rFont val="Calibri"/>
        <family val="2"/>
        <charset val="238"/>
      </rPr>
      <t xml:space="preserve">
Široká 175
751 01 Tovačov 1 - Město</t>
    </r>
  </si>
  <si>
    <r>
      <rPr>
        <b/>
        <sz val="12"/>
        <color theme="1"/>
        <rFont val="Calibri"/>
        <family val="2"/>
        <charset val="238"/>
        <scheme val="minor"/>
      </rPr>
      <t>MUDr. Petr Karpeta</t>
    </r>
    <r>
      <rPr>
        <sz val="12"/>
        <color theme="1"/>
        <rFont val="Calibri"/>
        <family val="2"/>
        <charset val="238"/>
        <scheme val="minor"/>
      </rPr>
      <t xml:space="preserve">
Lučina 1, 739 39 Lučina</t>
    </r>
  </si>
  <si>
    <r>
      <rPr>
        <b/>
        <sz val="12"/>
        <color theme="1"/>
        <rFont val="Calibri"/>
        <family val="2"/>
        <charset val="238"/>
        <scheme val="minor"/>
      </rPr>
      <t>MUDr. Petr Kéda</t>
    </r>
    <r>
      <rPr>
        <sz val="12"/>
        <color theme="1"/>
        <rFont val="Calibri"/>
        <family val="2"/>
        <charset val="238"/>
        <scheme val="minor"/>
      </rPr>
      <t xml:space="preserve">
Znojemská 235, 672 01 Moravský Krumlov</t>
    </r>
  </si>
  <si>
    <r>
      <rPr>
        <b/>
        <sz val="12"/>
        <color theme="1"/>
        <rFont val="Calibri"/>
        <family val="2"/>
        <charset val="238"/>
        <scheme val="minor"/>
      </rPr>
      <t>MUDr. Petr Šelepa</t>
    </r>
    <r>
      <rPr>
        <sz val="12"/>
        <color theme="1"/>
        <rFont val="Calibri"/>
        <family val="2"/>
        <charset val="238"/>
        <scheme val="minor"/>
      </rPr>
      <t xml:space="preserve">
Vnorovy 240, 696 61 Vnorovy</t>
    </r>
  </si>
  <si>
    <r>
      <rPr>
        <b/>
        <sz val="12"/>
        <color theme="1"/>
        <rFont val="Calibri"/>
        <family val="2"/>
        <charset val="238"/>
        <scheme val="minor"/>
      </rPr>
      <t xml:space="preserve">MUDr. Petr Švenda
</t>
    </r>
    <r>
      <rPr>
        <sz val="12"/>
        <color theme="1"/>
        <rFont val="Calibri"/>
        <family val="2"/>
        <charset val="238"/>
        <scheme val="minor"/>
      </rPr>
      <t>otolaryngolog 
Krátká 798, 766 01 Valasske Klobouky</t>
    </r>
  </si>
  <si>
    <r>
      <rPr>
        <b/>
        <sz val="12"/>
        <color theme="1"/>
        <rFont val="Calibri"/>
        <family val="2"/>
        <charset val="238"/>
        <scheme val="minor"/>
      </rPr>
      <t>MUDr. Petr Zemčík</t>
    </r>
    <r>
      <rPr>
        <sz val="12"/>
        <color theme="1"/>
        <rFont val="Calibri"/>
        <family val="2"/>
        <charset val="238"/>
        <scheme val="minor"/>
      </rPr>
      <t xml:space="preserve">
Dlouhá 300, 763 21 Slavičín</t>
    </r>
  </si>
  <si>
    <r>
      <rPr>
        <b/>
        <sz val="12"/>
        <color theme="1"/>
        <rFont val="Calibri"/>
        <family val="2"/>
        <charset val="238"/>
        <scheme val="minor"/>
      </rPr>
      <t>MUDr. Radek Kolačný</t>
    </r>
    <r>
      <rPr>
        <sz val="12"/>
        <color theme="1"/>
        <rFont val="Calibri"/>
        <family val="2"/>
        <charset val="238"/>
        <scheme val="minor"/>
      </rPr>
      <t xml:space="preserve">
Na Rynku 357, 686 04 Kunovice</t>
    </r>
  </si>
  <si>
    <r>
      <rPr>
        <b/>
        <sz val="12"/>
        <color theme="1"/>
        <rFont val="Calibri"/>
        <family val="2"/>
        <charset val="238"/>
        <scheme val="minor"/>
      </rPr>
      <t>MUDr. Radmila Kučerová</t>
    </r>
    <r>
      <rPr>
        <sz val="12"/>
        <color theme="1"/>
        <rFont val="Calibri"/>
        <family val="2"/>
        <charset val="238"/>
        <scheme val="minor"/>
      </rPr>
      <t xml:space="preserve">
Široká 2282, 688 01 Uherský Brod</t>
    </r>
  </si>
  <si>
    <r>
      <t>MUDr. Roman Ďurík</t>
    </r>
    <r>
      <rPr>
        <sz val="12"/>
        <color indexed="8"/>
        <rFont val="Calibri"/>
        <family val="2"/>
        <charset val="238"/>
      </rPr>
      <t xml:space="preserve">
Budovatelů 197/6, 750 02 Přerov</t>
    </r>
  </si>
  <si>
    <r>
      <rPr>
        <b/>
        <sz val="12"/>
        <color theme="1"/>
        <rFont val="Calibri"/>
        <family val="2"/>
        <charset val="238"/>
        <scheme val="minor"/>
      </rPr>
      <t>MUDr. Roman Straňák</t>
    </r>
    <r>
      <rPr>
        <sz val="12"/>
        <color theme="1"/>
        <rFont val="Calibri"/>
        <family val="2"/>
        <charset val="238"/>
        <scheme val="minor"/>
      </rPr>
      <t xml:space="preserve">
Nedašov 370, 763 32</t>
    </r>
  </si>
  <si>
    <r>
      <rPr>
        <b/>
        <sz val="12"/>
        <color theme="1"/>
        <rFont val="Calibri"/>
        <family val="2"/>
        <charset val="238"/>
        <scheme val="minor"/>
      </rPr>
      <t>MUDr. Růžena Zavadilová</t>
    </r>
    <r>
      <rPr>
        <sz val="12"/>
        <color theme="1"/>
        <rFont val="Calibri"/>
        <family val="2"/>
        <charset val="238"/>
        <scheme val="minor"/>
      </rPr>
      <t xml:space="preserve">
Komenského 454, 735 81 Bohumín</t>
    </r>
  </si>
  <si>
    <r>
      <rPr>
        <b/>
        <sz val="12"/>
        <color theme="1"/>
        <rFont val="Calibri"/>
        <family val="2"/>
        <charset val="238"/>
        <scheme val="minor"/>
      </rPr>
      <t>MUDr. Sofia Vlčková, s.r.o.</t>
    </r>
    <r>
      <rPr>
        <sz val="12"/>
        <color theme="1"/>
        <rFont val="Calibri"/>
        <family val="2"/>
        <charset val="238"/>
        <scheme val="minor"/>
      </rPr>
      <t xml:space="preserve">
Puškinova 2a, 682 01 Vyškov</t>
    </r>
  </si>
  <si>
    <r>
      <rPr>
        <b/>
        <sz val="12"/>
        <color theme="1"/>
        <rFont val="Calibri"/>
        <family val="2"/>
        <charset val="238"/>
        <scheme val="minor"/>
      </rPr>
      <t>MUDr. Svatopluk Kubáček</t>
    </r>
    <r>
      <rPr>
        <sz val="12"/>
        <color theme="1"/>
        <rFont val="Calibri"/>
        <family val="2"/>
        <charset val="238"/>
        <scheme val="minor"/>
      </rPr>
      <t xml:space="preserve">
Hlavní 424, 788 33 Hanušovice</t>
    </r>
  </si>
  <si>
    <r>
      <t>MUDr. Šárka Franková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Veleslavínova 374/12, Olomouc, 77900</t>
    </r>
  </si>
  <si>
    <r>
      <rPr>
        <b/>
        <sz val="12"/>
        <color theme="1"/>
        <rFont val="Calibri"/>
        <family val="2"/>
        <charset val="238"/>
        <scheme val="minor"/>
      </rPr>
      <t>MUDr. Tibor Viscápi</t>
    </r>
    <r>
      <rPr>
        <sz val="12"/>
        <color theme="1"/>
        <rFont val="Calibri"/>
        <family val="2"/>
        <charset val="238"/>
        <scheme val="minor"/>
      </rPr>
      <t xml:space="preserve">
Tyršova 21, 741 01 Nový Jičín
</t>
    </r>
  </si>
  <si>
    <r>
      <rPr>
        <b/>
        <sz val="12"/>
        <color indexed="8"/>
        <rFont val="Calibri"/>
        <family val="2"/>
        <charset val="238"/>
      </rPr>
      <t>MUDr. Tomáš Dacík</t>
    </r>
    <r>
      <rPr>
        <sz val="12"/>
        <color indexed="8"/>
        <rFont val="Calibri"/>
        <family val="2"/>
        <charset val="238"/>
      </rPr>
      <t xml:space="preserve">
Boršice 170, 687 09 Boršice
</t>
    </r>
  </si>
  <si>
    <r>
      <rPr>
        <b/>
        <sz val="12"/>
        <color indexed="8"/>
        <rFont val="Calibri"/>
        <family val="2"/>
        <charset val="238"/>
      </rPr>
      <t>MUDr. Věra Brabcová</t>
    </r>
    <r>
      <rPr>
        <sz val="12"/>
        <color indexed="8"/>
        <rFont val="Calibri"/>
        <family val="2"/>
        <charset val="238"/>
      </rPr>
      <t xml:space="preserve">
Zahradní 973,  763 02 Zlín - Malenovice</t>
    </r>
  </si>
  <si>
    <r>
      <rPr>
        <b/>
        <sz val="12"/>
        <color indexed="8"/>
        <rFont val="Calibri"/>
        <family val="2"/>
        <charset val="238"/>
      </rPr>
      <t>MUDr. Věra Černá</t>
    </r>
    <r>
      <rPr>
        <sz val="12"/>
        <color indexed="8"/>
        <rFont val="Calibri"/>
        <family val="2"/>
        <charset val="238"/>
      </rPr>
      <t xml:space="preserve">
Studentská 1699/4, 591 01 Žďár nad Sázavou 4
</t>
    </r>
  </si>
  <si>
    <r>
      <rPr>
        <b/>
        <sz val="12"/>
        <color theme="1"/>
        <rFont val="Calibri"/>
        <family val="2"/>
        <charset val="238"/>
        <scheme val="minor"/>
      </rPr>
      <t>MUDr. Věra Křižanovičová</t>
    </r>
    <r>
      <rPr>
        <sz val="12"/>
        <color theme="1"/>
        <rFont val="Calibri"/>
        <family val="2"/>
        <charset val="238"/>
        <scheme val="minor"/>
      </rPr>
      <t xml:space="preserve">
Komenského nám. 381/20, 767 01 Kroměříž</t>
    </r>
  </si>
  <si>
    <r>
      <rPr>
        <b/>
        <sz val="12"/>
        <color theme="1"/>
        <rFont val="Calibri"/>
        <family val="2"/>
        <charset val="238"/>
        <scheme val="minor"/>
      </rPr>
      <t>MUDr. Věra Vytopilová</t>
    </r>
    <r>
      <rPr>
        <sz val="12"/>
        <color theme="1"/>
        <rFont val="Calibri"/>
        <family val="2"/>
        <charset val="238"/>
        <scheme val="minor"/>
      </rPr>
      <t xml:space="preserve">
Luhačovice 315763 26 Luhačovice</t>
    </r>
  </si>
  <si>
    <r>
      <rPr>
        <b/>
        <sz val="12"/>
        <color theme="1"/>
        <rFont val="Calibri"/>
        <family val="2"/>
        <charset val="238"/>
        <scheme val="minor"/>
      </rPr>
      <t>MUDr. Věra Zdráhalová</t>
    </r>
    <r>
      <rPr>
        <sz val="12"/>
        <color theme="1"/>
        <rFont val="Calibri"/>
        <family val="2"/>
        <charset val="238"/>
        <scheme val="minor"/>
      </rPr>
      <t xml:space="preserve">
Těšetice 52, 78346 Těšetice</t>
    </r>
  </si>
  <si>
    <r>
      <rPr>
        <b/>
        <sz val="12"/>
        <color theme="1"/>
        <rFont val="Calibri"/>
        <family val="2"/>
        <charset val="238"/>
        <scheme val="minor"/>
      </rPr>
      <t>MUDr. Věra Zvoníčková</t>
    </r>
    <r>
      <rPr>
        <sz val="12"/>
        <color theme="1"/>
        <rFont val="Calibri"/>
        <family val="2"/>
        <charset val="238"/>
        <scheme val="minor"/>
      </rPr>
      <t xml:space="preserve">
Družba 1189, 763 31 Brumov-Bylnice</t>
    </r>
  </si>
  <si>
    <r>
      <t>MUDr. Vladimíra Hurdálková</t>
    </r>
    <r>
      <rPr>
        <sz val="12"/>
        <color indexed="8"/>
        <rFont val="Calibri"/>
        <family val="2"/>
        <charset val="238"/>
      </rPr>
      <t xml:space="preserve">
Komenského náměstí 14/372, 767 01 Kroměříž</t>
    </r>
  </si>
  <si>
    <r>
      <rPr>
        <b/>
        <sz val="12"/>
        <color indexed="8"/>
        <rFont val="Calibri"/>
        <family val="2"/>
        <charset val="238"/>
      </rPr>
      <t>MUDr. Yvona Březinová</t>
    </r>
    <r>
      <rPr>
        <sz val="12"/>
        <color indexed="8"/>
        <rFont val="Calibri"/>
        <family val="2"/>
        <charset val="238"/>
      </rPr>
      <t xml:space="preserve">
Pod svahy 1007,  686 01 Uherské Hradiště</t>
    </r>
  </si>
  <si>
    <r>
      <rPr>
        <b/>
        <sz val="12"/>
        <color theme="1"/>
        <rFont val="Calibri"/>
        <family val="2"/>
        <charset val="238"/>
        <scheme val="minor"/>
      </rPr>
      <t>MUDr. Zdeněk Lacina</t>
    </r>
    <r>
      <rPr>
        <sz val="12"/>
        <color theme="1"/>
        <rFont val="Calibri"/>
        <family val="2"/>
        <charset val="238"/>
        <scheme val="minor"/>
      </rPr>
      <t xml:space="preserve">
tř. 2. května 3646, 760 01 Zlín</t>
    </r>
  </si>
  <si>
    <r>
      <t>MUDr. Zdenka Hanulíková</t>
    </r>
    <r>
      <rPr>
        <sz val="12"/>
        <color indexed="8"/>
        <rFont val="Calibri"/>
        <family val="2"/>
        <charset val="238"/>
      </rPr>
      <t xml:space="preserve">
Nábřeží 578, 760 01 Zlín-Prštné</t>
    </r>
    <r>
      <rPr>
        <b/>
        <sz val="12"/>
        <color indexed="8"/>
        <rFont val="Calibri"/>
        <family val="2"/>
        <charset val="238"/>
      </rPr>
      <t xml:space="preserve">
</t>
    </r>
  </si>
  <si>
    <r>
      <rPr>
        <b/>
        <sz val="12"/>
        <color theme="1"/>
        <rFont val="Calibri"/>
        <family val="2"/>
        <charset val="238"/>
        <scheme val="minor"/>
      </rPr>
      <t>MUDr. Zdenka Kadlecová</t>
    </r>
    <r>
      <rPr>
        <sz val="12"/>
        <color theme="1"/>
        <rFont val="Calibri"/>
        <family val="2"/>
        <charset val="238"/>
        <scheme val="minor"/>
      </rPr>
      <t xml:space="preserve">
Sušilova 1505, 769 01 Holešov</t>
    </r>
  </si>
  <si>
    <r>
      <rPr>
        <b/>
        <sz val="12"/>
        <color theme="1"/>
        <rFont val="Calibri"/>
        <family val="2"/>
        <charset val="238"/>
        <scheme val="minor"/>
      </rPr>
      <t>MUDr. Zuzana Malínková</t>
    </r>
    <r>
      <rPr>
        <sz val="12"/>
        <color theme="1"/>
        <rFont val="Calibri"/>
        <family val="2"/>
        <charset val="238"/>
        <scheme val="minor"/>
      </rPr>
      <t xml:space="preserve">
Sadová 2526, 760 01 Zlín</t>
    </r>
  </si>
  <si>
    <r>
      <rPr>
        <b/>
        <sz val="12"/>
        <color theme="1"/>
        <rFont val="Calibri"/>
        <family val="2"/>
        <charset val="238"/>
        <scheme val="minor"/>
      </rPr>
      <t>MUDr. Zuzana Urbánková</t>
    </r>
    <r>
      <rPr>
        <sz val="12"/>
        <color theme="1"/>
        <rFont val="Calibri"/>
        <family val="2"/>
        <charset val="238"/>
        <scheme val="minor"/>
      </rPr>
      <t xml:space="preserve">
Kotěrova 5546, 760 01 Zlín</t>
    </r>
  </si>
  <si>
    <r>
      <t xml:space="preserve">Ordinace Honovi, s.r.o.      
</t>
    </r>
    <r>
      <rPr>
        <sz val="12"/>
        <color indexed="8"/>
        <rFont val="Calibri"/>
        <family val="2"/>
        <charset val="238"/>
      </rPr>
      <t xml:space="preserve">MUDr. Dagmar Honová, MUDr. Dagmar Uvírová    </t>
    </r>
    <r>
      <rPr>
        <b/>
        <sz val="12"/>
        <color indexed="8"/>
        <rFont val="Calibri"/>
        <family val="2"/>
        <charset val="238"/>
      </rPr>
      <t xml:space="preserve">                      
</t>
    </r>
    <r>
      <rPr>
        <sz val="12"/>
        <color indexed="8"/>
        <rFont val="Calibri"/>
        <family val="2"/>
        <charset val="238"/>
      </rPr>
      <t>Husova 583, 686 01 Uh. Hradiště</t>
    </r>
  </si>
  <si>
    <t>náměstkyně pro ošetřovatelskou péče</t>
  </si>
  <si>
    <r>
      <t xml:space="preserve">Nemocnice Břeclav, příspěvková organizace                                                                    
</t>
    </r>
    <r>
      <rPr>
        <sz val="12"/>
        <color indexed="8"/>
        <rFont val="Calibri"/>
        <family val="2"/>
        <charset val="238"/>
      </rPr>
      <t>U nemocnice 1, 690 74 Břeclav</t>
    </r>
  </si>
  <si>
    <r>
      <t xml:space="preserve">Nemocnice Boskovice s r. o.                      
</t>
    </r>
    <r>
      <rPr>
        <sz val="12"/>
        <color indexed="8"/>
        <rFont val="Calibri"/>
        <family val="2"/>
        <charset val="238"/>
      </rPr>
      <t>Otakara Kubína 179, 680 21 Boskovice</t>
    </r>
  </si>
  <si>
    <r>
      <t xml:space="preserve">Nemocnice Hustopeče, příspěvková organizace                                             
</t>
    </r>
    <r>
      <rPr>
        <sz val="12"/>
        <color indexed="8"/>
        <rFont val="Calibri"/>
        <family val="2"/>
        <charset val="238"/>
      </rPr>
      <t>Brněnská 716/41, 693 01 Hutopeče</t>
    </r>
  </si>
  <si>
    <r>
      <rPr>
        <b/>
        <sz val="12"/>
        <color indexed="8"/>
        <rFont val="Calibri"/>
        <family val="2"/>
        <charset val="238"/>
      </rPr>
      <t>Nemocnice Kyjov, příspěvková organizace</t>
    </r>
    <r>
      <rPr>
        <sz val="12"/>
        <color indexed="8"/>
        <rFont val="Calibri"/>
        <family val="2"/>
        <charset val="238"/>
      </rPr>
      <t xml:space="preserve">                                                     
Strážovská 1247,  697 33 Kyjov</t>
    </r>
  </si>
  <si>
    <r>
      <t xml:space="preserve">Nemocnice sv. Zdislavy, a.s.                                                         
</t>
    </r>
    <r>
      <rPr>
        <sz val="12"/>
        <color indexed="8"/>
        <rFont val="Calibri"/>
        <family val="2"/>
        <charset val="238"/>
      </rPr>
      <t>Mostiště 93, 594 01 Velké Meziříčí</t>
    </r>
  </si>
  <si>
    <r>
      <t xml:space="preserve">Nemocnice ve Frýdku-Místku, příspěvková organizace                                     
</t>
    </r>
    <r>
      <rPr>
        <sz val="12"/>
        <color indexed="8"/>
        <rFont val="Calibri"/>
        <family val="2"/>
        <charset val="238"/>
      </rPr>
      <t>El. Krásnohorské 321, 738 01 Frýdek-Místek</t>
    </r>
  </si>
  <si>
    <r>
      <t xml:space="preserve">Nemocnice Znojmo příspěvková organizace                                                              
</t>
    </r>
    <r>
      <rPr>
        <sz val="12"/>
        <color indexed="8"/>
        <rFont val="Calibri"/>
        <family val="2"/>
        <charset val="238"/>
      </rPr>
      <t>Jana Jánského 11, 669 02 Znojmo</t>
    </r>
  </si>
  <si>
    <t xml:space="preserve">czv-praxe@ fhs.utb.cz </t>
  </si>
  <si>
    <t xml:space="preserve">Kontakt pro zaslání informace v případě zjištěných nesrovnalostí nebo nových skutečností, které mohou mít vliv na zajištění praxí u některé z organizací na seznamu: </t>
  </si>
  <si>
    <t>Barevné odlišení záznamů v tabulkách dle typu uzavřených smluv:</t>
  </si>
  <si>
    <t>_______________________________________________________________________________________________________________</t>
  </si>
  <si>
    <r>
      <t xml:space="preserve">Mateřská škola, Holešov, Grohova 1392, okres Kroměříž
</t>
    </r>
    <r>
      <rPr>
        <sz val="12"/>
        <color indexed="8"/>
        <rFont val="Calibri"/>
        <family val="2"/>
        <charset val="238"/>
      </rPr>
      <t>Grohova 1392, 769 01 Holešov</t>
    </r>
  </si>
  <si>
    <t>http://www.ms-radost.cz/</t>
  </si>
  <si>
    <t>https://www.zsms-bohuslaviceuzlina.cz/</t>
  </si>
  <si>
    <t>Bc. et Bc. Lucie Gottfried, učitelka MŠ</t>
  </si>
  <si>
    <r>
      <t xml:space="preserve">Základní škola a mateřská škola Bohuslavice u Zlína, okres Zlín, příspěvková organizace
</t>
    </r>
    <r>
      <rPr>
        <sz val="12"/>
        <color indexed="8"/>
        <rFont val="Calibri"/>
        <family val="2"/>
        <charset val="238"/>
      </rPr>
      <t>č.p. 221, 763 51 Bohuslavice u Zlína</t>
    </r>
  </si>
  <si>
    <r>
      <t xml:space="preserve">Základní škola a Mateřská škola Pozděchov, okres Vsetín
</t>
    </r>
    <r>
      <rPr>
        <sz val="12"/>
        <rFont val="Calibri"/>
        <family val="2"/>
        <charset val="238"/>
      </rPr>
      <t>Pozděchov 192, 756 11 Pozděchov</t>
    </r>
  </si>
  <si>
    <t>https://www.skolapozdechov.cz/</t>
  </si>
  <si>
    <t xml:space="preserve">Každý student uzavírá ještě přílohu ke smlouvě, dle vzoru Nemocnice AGEL. </t>
  </si>
  <si>
    <r>
      <rPr>
        <b/>
        <sz val="12"/>
        <color indexed="8"/>
        <rFont val="Calibri"/>
        <family val="2"/>
        <charset val="238"/>
      </rPr>
      <t>Základní škola a Mateřská škola Kudlovice,
příspěvková organizace, okres Uherské Hradiště</t>
    </r>
    <r>
      <rPr>
        <sz val="12"/>
        <color indexed="8"/>
        <rFont val="Calibri"/>
        <family val="2"/>
        <charset val="238"/>
      </rPr>
      <t xml:space="preserve">
Kudlovice 105, 687 03 Babice </t>
    </r>
  </si>
  <si>
    <t>https://www.zsslovenska.eu/</t>
  </si>
  <si>
    <r>
      <rPr>
        <b/>
        <sz val="12"/>
        <color theme="1"/>
        <rFont val="Calibri"/>
        <family val="2"/>
        <charset val="238"/>
        <scheme val="minor"/>
      </rPr>
      <t>Základní škola Trávníky Otrokovice,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           
Hlavní 1160, 765 02 Otrokovice                         </t>
    </r>
  </si>
  <si>
    <r>
      <t xml:space="preserve">Základní škola Slušovice, okres Zlín, příspěvková organizace
</t>
    </r>
    <r>
      <rPr>
        <sz val="12"/>
        <color theme="1"/>
        <rFont val="Calibri"/>
        <family val="2"/>
        <charset val="238"/>
        <scheme val="minor"/>
      </rPr>
      <t>Školní 222, 763 15 Slušovice</t>
    </r>
  </si>
  <si>
    <t>https://www.zsslusovice.cz/</t>
  </si>
  <si>
    <t>https://www.1zsholesov.cz/</t>
  </si>
  <si>
    <r>
      <rPr>
        <b/>
        <sz val="12"/>
        <color theme="1"/>
        <rFont val="Calibri"/>
        <family val="2"/>
        <charset val="238"/>
        <scheme val="minor"/>
      </rPr>
      <t xml:space="preserve">1. Základní škola Holešov </t>
    </r>
    <r>
      <rPr>
        <sz val="12"/>
        <color theme="1"/>
        <rFont val="Calibri"/>
        <family val="2"/>
        <charset val="238"/>
        <scheme val="minor"/>
      </rPr>
      <t xml:space="preserve">                  
</t>
    </r>
    <r>
      <rPr>
        <sz val="12"/>
        <color indexed="8"/>
        <rFont val="Calibri"/>
        <family val="2"/>
        <charset val="238"/>
      </rPr>
      <t>Smetanovy sady 630/8, 769 01 Holešov</t>
    </r>
  </si>
  <si>
    <r>
      <rPr>
        <b/>
        <sz val="12"/>
        <color theme="1"/>
        <rFont val="Calibri"/>
        <family val="2"/>
        <charset val="238"/>
        <scheme val="minor"/>
      </rPr>
      <t>Základní škola Valašská Polanka</t>
    </r>
    <r>
      <rPr>
        <sz val="12"/>
        <color theme="1"/>
        <rFont val="Calibri"/>
        <family val="2"/>
        <charset val="238"/>
        <scheme val="minor"/>
      </rPr>
      <t xml:space="preserve"> 
Valašská Polanka 301, 756 11 Valašská Polanka</t>
    </r>
  </si>
  <si>
    <t>https://www.zsvalpolanka.cz/</t>
  </si>
  <si>
    <t xml:space="preserve">zástupkyně ředitele </t>
  </si>
  <si>
    <r>
      <t xml:space="preserve">ORBIS, Mateřská škola, Základní škola a Střední škola, s.r.o.
</t>
    </r>
    <r>
      <rPr>
        <sz val="12"/>
        <color indexed="8"/>
        <rFont val="Calibri"/>
        <family val="2"/>
        <charset val="238"/>
      </rPr>
      <t>nám. T. G. Masaryka 1279, 760 01 Zlín</t>
    </r>
  </si>
  <si>
    <t>https://www.orbiszlin.cz/</t>
  </si>
  <si>
    <t>https://www.zskom2.cz/</t>
  </si>
  <si>
    <r>
      <rPr>
        <b/>
        <sz val="12"/>
        <color theme="1"/>
        <rFont val="Calibri"/>
        <family val="2"/>
        <charset val="238"/>
        <scheme val="minor"/>
      </rPr>
      <t xml:space="preserve">Základní škola Komenského II, Zlín, Havlíčkovo nábř. 2567, příspěvková organizace </t>
    </r>
    <r>
      <rPr>
        <sz val="12"/>
        <color theme="1"/>
        <rFont val="Calibri"/>
        <family val="2"/>
        <charset val="238"/>
        <scheme val="minor"/>
      </rPr>
      <t xml:space="preserve">
Havlíčkovo nábř. 2567, 761 63 Zlín</t>
    </r>
  </si>
  <si>
    <r>
      <t xml:space="preserve">Základní škola Velký Ořechov, okres Zlín, příspěvková organizace
</t>
    </r>
    <r>
      <rPr>
        <sz val="12"/>
        <color indexed="8"/>
        <rFont val="Calibri"/>
        <family val="2"/>
        <charset val="238"/>
      </rPr>
      <t>Velký Ořechov 124, 763 07 Velký Ořechov</t>
    </r>
  </si>
  <si>
    <r>
      <rPr>
        <b/>
        <sz val="12"/>
        <color indexed="8"/>
        <rFont val="Calibri"/>
        <family val="2"/>
        <charset val="238"/>
      </rPr>
      <t>Základní škola Zlín, Nová cesta 268, příspěvková organizace</t>
    </r>
    <r>
      <rPr>
        <sz val="12"/>
        <color indexed="8"/>
        <rFont val="Calibri"/>
        <family val="2"/>
        <charset val="238"/>
      </rPr>
      <t xml:space="preserve">
Nová cesta 268, 76314 Zlín - Štípa</t>
    </r>
  </si>
  <si>
    <t>https://zsstipa.edupage.org/</t>
  </si>
  <si>
    <r>
      <t xml:space="preserve">Mateřská škola Zlín, Dětská 4698, příspěvková organizace                            
</t>
    </r>
    <r>
      <rPr>
        <sz val="12"/>
        <color indexed="8"/>
        <rFont val="Calibri"/>
        <family val="2"/>
        <charset val="238"/>
      </rPr>
      <t>Kúty 1963, 760 01 Zlín</t>
    </r>
  </si>
  <si>
    <r>
      <t xml:space="preserve">Mateřská škola Zlín, Kúty 1963, příspěvková organizace                            
</t>
    </r>
    <r>
      <rPr>
        <sz val="12"/>
        <color indexed="8"/>
        <rFont val="Calibri"/>
        <family val="2"/>
        <charset val="238"/>
      </rPr>
      <t>Dětská 4698, 760 05 Zlín</t>
    </r>
  </si>
  <si>
    <t>http://www.msdetskazlin.cz/</t>
  </si>
  <si>
    <r>
      <t xml:space="preserve">Mateřská škola Břestek, okres Uherské Hradiště     
</t>
    </r>
    <r>
      <rPr>
        <sz val="12"/>
        <color indexed="8"/>
        <rFont val="Calibri"/>
        <family val="2"/>
        <charset val="238"/>
      </rPr>
      <t>Břestek 102, 687 08 Buchlovice</t>
    </r>
  </si>
  <si>
    <t>zastupující
ředitelka</t>
  </si>
  <si>
    <t>http://www.msbrestek.cz/</t>
  </si>
  <si>
    <t>https://www.mscejkovice.cz/</t>
  </si>
  <si>
    <r>
      <t xml:space="preserve">Mateřská škola Čejkovice, okres Hodonín příspěvková organizace
</t>
    </r>
    <r>
      <rPr>
        <sz val="12"/>
        <color indexed="8"/>
        <rFont val="Calibri"/>
        <family val="2"/>
        <charset val="238"/>
      </rPr>
      <t>Wurmova 725, 696 15 Čejkovice</t>
    </r>
  </si>
  <si>
    <r>
      <t xml:space="preserve">Mateřská škola Duha Oslavany, okres Brno- venkov, příspěvková organizace
</t>
    </r>
    <r>
      <rPr>
        <sz val="12"/>
        <rFont val="Calibri"/>
        <family val="2"/>
        <charset val="238"/>
      </rPr>
      <t>Sportovní 12, 664 12 Oslavany</t>
    </r>
  </si>
  <si>
    <t>https://ms-duha.cz/</t>
  </si>
  <si>
    <t>https://www.ms-radost.cz/</t>
  </si>
  <si>
    <r>
      <rPr>
        <b/>
        <sz val="12"/>
        <rFont val="Calibri"/>
        <family val="2"/>
        <charset val="238"/>
        <scheme val="minor"/>
      </rPr>
      <t>Mateřská škola Holešov, Grohova 1392, okres Kroměříž</t>
    </r>
    <r>
      <rPr>
        <sz val="12"/>
        <rFont val="Calibri"/>
        <family val="2"/>
        <charset val="238"/>
        <scheme val="minor"/>
      </rPr>
      <t xml:space="preserve">
Grohova 1392, 769 01 Holešov</t>
    </r>
  </si>
  <si>
    <t>https://www.horni-ujezd.cz/obec/materska-skola/</t>
  </si>
  <si>
    <r>
      <rPr>
        <b/>
        <sz val="12"/>
        <rFont val="Calibri"/>
        <family val="2"/>
        <charset val="238"/>
        <scheme val="minor"/>
      </rPr>
      <t>Mateřská škola Horní Újezd, příspěvková organizace</t>
    </r>
    <r>
      <rPr>
        <sz val="12"/>
        <rFont val="Calibri"/>
        <family val="2"/>
        <charset val="238"/>
        <scheme val="minor"/>
      </rPr>
      <t xml:space="preserve">
Horní Újezd 100, 753 53 Všechovice</t>
    </r>
  </si>
  <si>
    <t>https://mskomarov.webnode.cz/</t>
  </si>
  <si>
    <r>
      <rPr>
        <b/>
        <sz val="12"/>
        <color theme="1"/>
        <rFont val="Calibri"/>
        <family val="2"/>
        <charset val="238"/>
        <scheme val="minor"/>
      </rPr>
      <t>Mateřská škola Komárov, okres Zlín, příspěvková organizace</t>
    </r>
    <r>
      <rPr>
        <sz val="12"/>
        <color theme="1"/>
        <rFont val="Calibri"/>
        <family val="2"/>
        <charset val="238"/>
        <scheme val="minor"/>
      </rPr>
      <t xml:space="preserve">
Komárov 73, 763 61 Napajedla</t>
    </r>
  </si>
  <si>
    <t>https://www.mskostelany.cz/</t>
  </si>
  <si>
    <r>
      <rPr>
        <b/>
        <sz val="12"/>
        <color theme="1"/>
        <rFont val="Calibri"/>
        <family val="2"/>
        <charset val="238"/>
        <scheme val="minor"/>
      </rPr>
      <t>Mateřská škola Kostelany nad Moravou, okres Uherské Hradiště,příspěvková organizace</t>
    </r>
    <r>
      <rPr>
        <sz val="12"/>
        <color theme="1"/>
        <rFont val="Calibri"/>
        <family val="2"/>
        <charset val="238"/>
        <scheme val="minor"/>
      </rPr>
      <t xml:space="preserve">
Kostelany nad Moravou 151, 686 01 Kostelany nad Moravou</t>
    </r>
  </si>
  <si>
    <t>https://ms-krhova.webnode.cz/</t>
  </si>
  <si>
    <r>
      <rPr>
        <b/>
        <sz val="12"/>
        <color theme="1"/>
        <rFont val="Calibri"/>
        <family val="2"/>
        <charset val="238"/>
        <scheme val="minor"/>
      </rPr>
      <t>Mateřská škola Krhová, příspěvková organizace</t>
    </r>
    <r>
      <rPr>
        <sz val="12"/>
        <color theme="1"/>
        <rFont val="Calibri"/>
        <family val="2"/>
        <charset val="238"/>
        <scheme val="minor"/>
      </rPr>
      <t xml:space="preserve">
U Školky 445, 756 63 Krhová</t>
    </r>
  </si>
  <si>
    <t>https://msmiskovice.estranky.cz/</t>
  </si>
  <si>
    <r>
      <rPr>
        <b/>
        <sz val="12"/>
        <color theme="1"/>
        <rFont val="Calibri"/>
        <family val="2"/>
        <charset val="238"/>
        <scheme val="minor"/>
      </rPr>
      <t>Mateřská škola Míškovice, okres Kroměříž</t>
    </r>
    <r>
      <rPr>
        <sz val="12"/>
        <color theme="1"/>
        <rFont val="Calibri"/>
        <family val="2"/>
        <charset val="238"/>
        <scheme val="minor"/>
      </rPr>
      <t xml:space="preserve">
Míškovice 18, 768 52</t>
    </r>
  </si>
  <si>
    <t>https://www.msnapajedla.cz/</t>
  </si>
  <si>
    <r>
      <rPr>
        <b/>
        <sz val="12"/>
        <color theme="1"/>
        <rFont val="Calibri"/>
        <family val="2"/>
        <charset val="238"/>
        <scheme val="minor"/>
      </rPr>
      <t>Mateřská škola Napajedla, Komenského 1159, okres Zlín, příspěvková organizace</t>
    </r>
    <r>
      <rPr>
        <sz val="12"/>
        <color theme="1"/>
        <rFont val="Calibri"/>
        <family val="2"/>
        <charset val="238"/>
        <scheme val="minor"/>
      </rPr>
      <t xml:space="preserve">
Komenského 1159, 763 61 Napajedla</t>
    </r>
  </si>
  <si>
    <t>https://www.skolkaohrozim.cz/</t>
  </si>
  <si>
    <r>
      <rPr>
        <b/>
        <sz val="12"/>
        <color theme="1"/>
        <rFont val="Calibri"/>
        <family val="2"/>
        <charset val="238"/>
        <scheme val="minor"/>
      </rPr>
      <t xml:space="preserve">Mateřská škola Ohrozim – příspěvková organizace
 </t>
    </r>
    <r>
      <rPr>
        <sz val="12"/>
        <color theme="1"/>
        <rFont val="Calibri"/>
        <family val="2"/>
        <charset val="238"/>
        <scheme val="minor"/>
      </rPr>
      <t>č.p. 58, 798 03 Ohrozim</t>
    </r>
  </si>
  <si>
    <t>https://materska-skola72.webnode.cz/</t>
  </si>
  <si>
    <r>
      <t xml:space="preserve">Mateřská škola Podhradní Lhota, okres Kroměříž, příspěvková organizace
</t>
    </r>
    <r>
      <rPr>
        <sz val="12"/>
        <color indexed="8"/>
        <rFont val="Calibri"/>
        <family val="2"/>
        <charset val="238"/>
      </rPr>
      <t>Podradní Lhota 80, 768 71</t>
    </r>
  </si>
  <si>
    <t>https://materska-skola-pitin.webnode.cz/</t>
  </si>
  <si>
    <r>
      <rPr>
        <b/>
        <sz val="12"/>
        <color theme="1"/>
        <rFont val="Calibri"/>
        <family val="2"/>
        <charset val="238"/>
        <scheme val="minor"/>
      </rPr>
      <t>Mateřská škola Pitín, okres Uherské Hradiště, příspěvková organizace</t>
    </r>
    <r>
      <rPr>
        <sz val="12"/>
        <color theme="1"/>
        <rFont val="Calibri"/>
        <family val="2"/>
        <charset val="238"/>
        <scheme val="minor"/>
      </rPr>
      <t xml:space="preserve">
Pitín 71, 687 71 Bojkovice</t>
    </r>
  </si>
  <si>
    <r>
      <t xml:space="preserve">Mateřská škola Radost, Přerov, Kozlovská 44
</t>
    </r>
    <r>
      <rPr>
        <sz val="12"/>
        <color indexed="8"/>
        <rFont val="Calibri"/>
        <family val="2"/>
        <charset val="238"/>
      </rPr>
      <t xml:space="preserve">Kozlovská 214/44, 750 02 Přerov </t>
    </r>
    <r>
      <rPr>
        <b/>
        <sz val="12"/>
        <color indexed="8"/>
        <rFont val="Calibri"/>
        <family val="2"/>
        <charset val="238"/>
      </rPr>
      <t xml:space="preserve">
</t>
    </r>
  </si>
  <si>
    <t>http://www.msradost.cz/</t>
  </si>
  <si>
    <t>http://www.mspartyzanska.cz/</t>
  </si>
  <si>
    <r>
      <t xml:space="preserve">Mateřská škola Prostějov, Partyzánská ul. 34 
</t>
    </r>
    <r>
      <rPr>
        <sz val="12"/>
        <color indexed="8"/>
        <rFont val="Calibri"/>
        <family val="2"/>
        <charset val="238"/>
      </rPr>
      <t>odloučené pracoviště MŠ Hanačka
Partyzánská ul. 34, 796 01 Prostějov</t>
    </r>
  </si>
  <si>
    <t>https://ratibor.cz/spol/materska-škola</t>
  </si>
  <si>
    <r>
      <t xml:space="preserve">Mateřská škola Ratiboř, okres Vsetín
</t>
    </r>
    <r>
      <rPr>
        <sz val="12"/>
        <color indexed="8"/>
        <rFont val="Calibri"/>
        <family val="2"/>
        <charset val="238"/>
      </rPr>
      <t>Ratiboř 412, 75 621</t>
    </r>
  </si>
  <si>
    <r>
      <t xml:space="preserve">Mateřská škola Rajhradice, okres Brno-venkov, příspěvková organizace
</t>
    </r>
    <r>
      <rPr>
        <sz val="12"/>
        <color indexed="8"/>
        <rFont val="Calibri"/>
        <family val="2"/>
        <charset val="238"/>
      </rPr>
      <t>Hlavní 351, 664 61 Rajhradice</t>
    </r>
  </si>
  <si>
    <t>https://www.msrajhradice.cz/</t>
  </si>
  <si>
    <t>https://www.safirka.cz/</t>
  </si>
  <si>
    <r>
      <t xml:space="preserve">Mateřská škola Safirka, s.r.o.
</t>
    </r>
    <r>
      <rPr>
        <sz val="12"/>
        <color indexed="8"/>
        <rFont val="Calibri"/>
        <family val="2"/>
        <charset val="238"/>
      </rPr>
      <t>sídlo: Opálkova 758/16, 635 00 Brno
adresa MŠ: ZŠ Pavlovská 16, 623 00 Brno–Kohoutovice</t>
    </r>
  </si>
  <si>
    <t>https://materska-skola-skoronice.webnode.cz/</t>
  </si>
  <si>
    <r>
      <t xml:space="preserve">Mateřská škola Skoronice, okres Hodonín, příspěvková organizace
</t>
    </r>
    <r>
      <rPr>
        <sz val="12"/>
        <color theme="1"/>
        <rFont val="Calibri"/>
        <family val="2"/>
        <charset val="238"/>
        <scheme val="minor"/>
      </rPr>
      <t>Skoronice 94, 696 41 Skoronice</t>
    </r>
  </si>
  <si>
    <t>https://www.msstred.cz/</t>
  </si>
  <si>
    <r>
      <t xml:space="preserve">Mateřská škola Střed, příspěvková organizace města Kyjova
</t>
    </r>
    <r>
      <rPr>
        <sz val="12"/>
        <color indexed="8"/>
        <rFont val="Calibri"/>
        <family val="2"/>
        <charset val="238"/>
      </rPr>
      <t>Mezi Mlaty 811/2, 679 01 Kyjov</t>
    </r>
  </si>
  <si>
    <r>
      <t xml:space="preserve">Mateřská škola Suchdol, příspěvková organizace
</t>
    </r>
    <r>
      <rPr>
        <sz val="12"/>
        <color indexed="8"/>
        <rFont val="Calibri"/>
        <family val="2"/>
        <charset val="238"/>
      </rPr>
      <t>Jednov 51, 798 45 Suchdol</t>
    </r>
  </si>
  <si>
    <t>http://www.mssuchdol.cz/</t>
  </si>
  <si>
    <t>https://www.susiceuprerova.cz/materska-škola</t>
  </si>
  <si>
    <t>https://mstrnava.webnode.cz/</t>
  </si>
  <si>
    <r>
      <t xml:space="preserve">Mateřská škola Sušice, okres Přerov, příspěvková organizace
</t>
    </r>
    <r>
      <rPr>
        <sz val="12"/>
        <color indexed="8"/>
        <rFont val="Calibri"/>
        <family val="2"/>
        <charset val="238"/>
      </rPr>
      <t>Sušice 63, 751 11 Sušice</t>
    </r>
  </si>
  <si>
    <r>
      <t xml:space="preserve">Mateřská škola Trnava, okres Zlín, příspěvková organizace
</t>
    </r>
    <r>
      <rPr>
        <sz val="12"/>
        <color indexed="8"/>
        <rFont val="Calibri"/>
        <family val="2"/>
        <charset val="238"/>
      </rPr>
      <t>Trnava 326, 763 18 Trnava u Zlína</t>
    </r>
  </si>
  <si>
    <t>https://www.msvalasskasenice.cz/</t>
  </si>
  <si>
    <r>
      <rPr>
        <b/>
        <sz val="12"/>
        <color theme="1"/>
        <rFont val="Calibri"/>
        <family val="2"/>
        <charset val="238"/>
        <scheme val="minor"/>
      </rPr>
      <t>Mateřská škola Valašská Senice, okres Vsetín, příspěvková organizace</t>
    </r>
    <r>
      <rPr>
        <sz val="12"/>
        <color theme="1"/>
        <rFont val="Calibri"/>
        <family val="2"/>
        <charset val="238"/>
        <scheme val="minor"/>
      </rPr>
      <t xml:space="preserve">
č.p. 135, 756 14 Valašská Senice</t>
    </r>
  </si>
  <si>
    <t>https://www.mstvrdonice.cz/</t>
  </si>
  <si>
    <r>
      <t xml:space="preserve">Mateřská škola Tvrdonice
</t>
    </r>
    <r>
      <rPr>
        <sz val="12"/>
        <color indexed="8"/>
        <rFont val="Calibri"/>
        <family val="2"/>
        <charset val="238"/>
      </rPr>
      <t>Slovácká 1, 691 53 Tvrdonice</t>
    </r>
  </si>
  <si>
    <r>
      <rPr>
        <b/>
        <sz val="12"/>
        <color theme="1"/>
        <rFont val="Calibri"/>
        <family val="2"/>
        <charset val="238"/>
        <scheme val="minor"/>
      </rPr>
      <t>Mateřská škola Uherský Brod - Těšov</t>
    </r>
    <r>
      <rPr>
        <sz val="12"/>
        <color theme="1"/>
        <rFont val="Calibri"/>
        <family val="2"/>
        <charset val="238"/>
        <scheme val="minor"/>
      </rPr>
      <t xml:space="preserve">
Školní 130, 687 34 Uherský Brod – Těšov
</t>
    </r>
  </si>
  <si>
    <t>https://www.skolkavk.cz/</t>
  </si>
  <si>
    <r>
      <rPr>
        <b/>
        <sz val="12"/>
        <color theme="1"/>
        <rFont val="Calibri"/>
        <family val="2"/>
        <charset val="238"/>
        <scheme val="minor"/>
      </rPr>
      <t>Mateřská škola Valašské Klobouky, okres Zlín, příspěvková organizace</t>
    </r>
    <r>
      <rPr>
        <sz val="12"/>
        <color theme="1"/>
        <rFont val="Calibri"/>
        <family val="2"/>
        <charset val="238"/>
        <scheme val="minor"/>
      </rPr>
      <t xml:space="preserve">
Školní 850, 766 01 Valašské Klobouky</t>
    </r>
  </si>
  <si>
    <t>http://www.skolkavcelka.cz/</t>
  </si>
  <si>
    <r>
      <rPr>
        <b/>
        <sz val="12"/>
        <rFont val="Calibri"/>
        <family val="2"/>
        <charset val="238"/>
      </rPr>
      <t xml:space="preserve">MATEŘSKÁ ŠKOLA VČELKA, LÍŠNÁ, PŘÍSPĚVKOVÁ ORGANIZACE
</t>
    </r>
    <r>
      <rPr>
        <sz val="12"/>
        <rFont val="Calibri"/>
        <family val="2"/>
        <charset val="238"/>
      </rPr>
      <t>Líšná 73, 751 15</t>
    </r>
    <r>
      <rPr>
        <b/>
        <sz val="12"/>
        <rFont val="Calibri"/>
        <family val="2"/>
        <charset val="238"/>
      </rPr>
      <t xml:space="preserve">
</t>
    </r>
  </si>
  <si>
    <t>Mateřská škola, Uherský Brod, Primátora Hájka 2030, okres Uherské Hradiště</t>
  </si>
  <si>
    <r>
      <t xml:space="preserve">Mateřská škola Velehrad, příspěvková organizace
</t>
    </r>
    <r>
      <rPr>
        <sz val="12"/>
        <color indexed="8"/>
        <rFont val="Calibri"/>
        <family val="2"/>
        <charset val="238"/>
      </rPr>
      <t>Nádvoří 100, 687 06 Velehrad</t>
    </r>
  </si>
  <si>
    <t>https://www.velehrad.cz/materska-škola</t>
  </si>
  <si>
    <t>https://www.msvizovice.cz/</t>
  </si>
  <si>
    <r>
      <t xml:space="preserve">Mateřská škola Vizovice, okres Zlín
</t>
    </r>
    <r>
      <rPr>
        <sz val="12"/>
        <color indexed="8"/>
        <rFont val="Calibri"/>
        <family val="2"/>
        <charset val="238"/>
      </rPr>
      <t>Palackého nám. 888, Vizovice 763 12</t>
    </r>
  </si>
  <si>
    <t>http://www.msvracov.cz/</t>
  </si>
  <si>
    <r>
      <t xml:space="preserve">Mateřská škola Vracov, okres Hodonín, příspěvková organizace
</t>
    </r>
    <r>
      <rPr>
        <sz val="12"/>
        <color indexed="8"/>
        <rFont val="Calibri"/>
        <family val="2"/>
        <charset val="238"/>
      </rPr>
      <t>Okružní 1335, 696 42 Vracov</t>
    </r>
  </si>
  <si>
    <t>https://www.mskopecek.cz/</t>
  </si>
  <si>
    <r>
      <t xml:space="preserve">Mateřská škola Vsetín, Na Kopečku 13, příspěvková organizace
</t>
    </r>
    <r>
      <rPr>
        <sz val="12"/>
        <color indexed="8"/>
        <rFont val="Calibri"/>
        <family val="2"/>
        <charset val="238"/>
      </rPr>
      <t>Na Kopečku 13, 755 01 Vsetín</t>
    </r>
  </si>
  <si>
    <r>
      <t xml:space="preserve">Mateřská škola Zlín, Slovenská 3660, příspěvková organizace
</t>
    </r>
    <r>
      <rPr>
        <sz val="12"/>
        <color indexed="8"/>
        <rFont val="Calibri"/>
        <family val="2"/>
        <charset val="238"/>
      </rPr>
      <t>Slovenská 3660, 760 01 Zlín</t>
    </r>
  </si>
  <si>
    <t>https://www.msslovenska.com/</t>
  </si>
  <si>
    <t>https://www.ms-sokolska.cz/</t>
  </si>
  <si>
    <r>
      <rPr>
        <b/>
        <sz val="12"/>
        <color theme="1"/>
        <rFont val="Calibri"/>
        <family val="2"/>
        <charset val="238"/>
        <scheme val="minor"/>
      </rPr>
      <t>Mateřská škola Zlín, Sokolská 3961, příspěvková organizace</t>
    </r>
    <r>
      <rPr>
        <sz val="12"/>
        <color theme="1"/>
        <rFont val="Calibri"/>
        <family val="2"/>
        <charset val="238"/>
        <scheme val="minor"/>
      </rPr>
      <t xml:space="preserve">
Sokolská 3961, 760 01 Zlín</t>
    </r>
  </si>
  <si>
    <t>http://www.mszubri.cz/</t>
  </si>
  <si>
    <r>
      <t xml:space="preserve">Mateřská škola Zubří, Sídliště 6.května 1109, okres Vsetín
</t>
    </r>
    <r>
      <rPr>
        <sz val="12"/>
        <color indexed="8"/>
        <rFont val="Calibri"/>
        <family val="2"/>
        <charset val="238"/>
      </rPr>
      <t>Sídliště 6. května 1109, 756 54 Zubří</t>
    </r>
  </si>
  <si>
    <r>
      <t xml:space="preserve">Mateřská škola Želatovice, příspěvková organizace
</t>
    </r>
    <r>
      <rPr>
        <sz val="12"/>
        <color indexed="8"/>
        <rFont val="Calibri"/>
        <family val="2"/>
        <charset val="238"/>
      </rPr>
      <t xml:space="preserve">Želatovice 84, 751 16 Želatovice </t>
    </r>
  </si>
  <si>
    <t>https://mszelatovice.cz/</t>
  </si>
  <si>
    <t>https://msbelidla.cz/</t>
  </si>
  <si>
    <r>
      <t xml:space="preserve">Mateřská škola, Bystřice pod Hostýnem, Bělidla 1168, okres Kroměříž, příspěvková organizace
</t>
    </r>
    <r>
      <rPr>
        <sz val="12"/>
        <color indexed="8"/>
        <rFont val="Calibri"/>
        <family val="2"/>
        <charset val="238"/>
      </rPr>
      <t>Bělidla 1168, 768 61 Bystřice pod Hostýnem</t>
    </r>
  </si>
  <si>
    <r>
      <t xml:space="preserve">Mateřská škola, Kroměříž, Mánesova 3880, příspěvková organizace
</t>
    </r>
    <r>
      <rPr>
        <sz val="12"/>
        <color indexed="8"/>
        <rFont val="Calibri"/>
        <family val="2"/>
        <charset val="238"/>
      </rPr>
      <t>Mánesova 3880, Kroměříž, 767 01</t>
    </r>
  </si>
  <si>
    <t>https://www.msmanesovakromeriz.cz/</t>
  </si>
  <si>
    <t>https://www.msuh.cz/</t>
  </si>
  <si>
    <r>
      <t xml:space="preserve">Mateřská škola, Uherské Hradiště, Svatováclavská 943, příspěvková organizace
</t>
    </r>
    <r>
      <rPr>
        <sz val="12"/>
        <color indexed="8"/>
        <rFont val="Calibri"/>
        <family val="2"/>
        <charset val="238"/>
      </rPr>
      <t>Svatováclavská 943, 686 01 Uherské Hradiště</t>
    </r>
  </si>
  <si>
    <t>https://www.mshajkaub.cz/</t>
  </si>
  <si>
    <r>
      <t xml:space="preserve">Mateřská škola, Uherský Brod, Svatopluka Čecha 1528, okres Uherské Hradiště
</t>
    </r>
    <r>
      <rPr>
        <sz val="12"/>
        <color indexed="8"/>
        <rFont val="Calibri"/>
        <family val="2"/>
        <charset val="238"/>
      </rPr>
      <t>Primátora Hájka 2030, 688 01 Uherský Brod</t>
    </r>
  </si>
  <si>
    <t>https://www.mshulin.cz/</t>
  </si>
  <si>
    <r>
      <t xml:space="preserve">MATEŘSKÁ ŠKOLA, ul. Eduarda Světlíka, Hulín, příspěvková organizace
</t>
    </r>
    <r>
      <rPr>
        <sz val="12"/>
        <color indexed="8"/>
        <rFont val="Calibri"/>
        <family val="2"/>
        <charset val="238"/>
      </rPr>
      <t>Ed. Světlíka 1197, 768 24 Hulín</t>
    </r>
  </si>
  <si>
    <t>https://www.ms-slunicko-sro.cz/</t>
  </si>
  <si>
    <r>
      <t xml:space="preserve">Mateřská škola "Sluníčko", s.r.o.
</t>
    </r>
    <r>
      <rPr>
        <sz val="12"/>
        <color theme="1"/>
        <rFont val="Calibri"/>
        <family val="2"/>
        <charset val="238"/>
        <scheme val="minor"/>
      </rPr>
      <t>Ševcovská 2681/25, 760 01 Zlín</t>
    </r>
  </si>
  <si>
    <t>https://portal.csicr.cz/mskralice</t>
  </si>
  <si>
    <r>
      <rPr>
        <b/>
        <sz val="12"/>
        <color theme="1"/>
        <rFont val="Calibri"/>
        <family val="2"/>
        <charset val="238"/>
        <scheme val="minor"/>
      </rPr>
      <t>Mateřská škola a školní jídelna Kralice na Hané, Zátiší 91, Kralice na Hané</t>
    </r>
    <r>
      <rPr>
        <sz val="12"/>
        <color theme="1"/>
        <rFont val="Calibri"/>
        <family val="2"/>
        <charset val="238"/>
        <scheme val="minor"/>
      </rPr>
      <t xml:space="preserve">
Zátiší 91, Kralice na Hané</t>
    </r>
  </si>
  <si>
    <t>https://www.napasece.net/</t>
  </si>
  <si>
    <r>
      <t xml:space="preserve">Lesní mateřská škola Na pasece
</t>
    </r>
    <r>
      <rPr>
        <sz val="12"/>
        <color theme="1"/>
        <rFont val="Calibri"/>
        <family val="2"/>
        <charset val="238"/>
        <scheme val="minor"/>
      </rPr>
      <t>sídlo: Prostřední 2244, 760 01 Zlín</t>
    </r>
  </si>
  <si>
    <t>https://www.msbanov.cz/</t>
  </si>
  <si>
    <r>
      <rPr>
        <b/>
        <sz val="12"/>
        <color theme="1"/>
        <rFont val="Calibri"/>
        <family val="2"/>
        <charset val="238"/>
        <scheme val="minor"/>
      </rPr>
      <t>Mateřská škola Bánov, příspěvková organizace, okres Uherské Hradiště</t>
    </r>
    <r>
      <rPr>
        <sz val="12"/>
        <color theme="1"/>
        <rFont val="Calibri"/>
        <family val="2"/>
        <charset val="238"/>
        <scheme val="minor"/>
      </rPr>
      <t xml:space="preserve">
Bánov č. 586, 687 54 Bánov</t>
    </r>
  </si>
  <si>
    <t>https://www.msbucovice.cz/</t>
  </si>
  <si>
    <r>
      <t xml:space="preserve">Mateřská škola Bučovice, příspěvková organizace
</t>
    </r>
    <r>
      <rPr>
        <sz val="12"/>
        <color indexed="8"/>
        <rFont val="Calibri"/>
        <family val="2"/>
        <charset val="238"/>
      </rPr>
      <t>Dvorská 931, 685 01 Bučovice</t>
    </r>
  </si>
  <si>
    <t>http://ms.halenkov.cz/</t>
  </si>
  <si>
    <r>
      <rPr>
        <b/>
        <sz val="12"/>
        <color theme="1"/>
        <rFont val="Calibri"/>
        <family val="2"/>
        <charset val="238"/>
        <scheme val="minor"/>
      </rPr>
      <t>Mateřská škola Halenkov, okres Vsetín</t>
    </r>
    <r>
      <rPr>
        <sz val="12"/>
        <color theme="1"/>
        <rFont val="Calibri"/>
        <family val="2"/>
        <charset val="238"/>
        <scheme val="minor"/>
      </rPr>
      <t xml:space="preserve">
Halenkov 603, 756 03 Halenkov</t>
    </r>
  </si>
  <si>
    <t>https://www.mshustopece.cz/</t>
  </si>
  <si>
    <r>
      <rPr>
        <b/>
        <sz val="12"/>
        <rFont val="Calibri"/>
        <family val="2"/>
        <charset val="238"/>
        <scheme val="minor"/>
      </rPr>
      <t>Mateřská škola Hustopeče nad Bečvou, okres Přerov, příspěvková organizace</t>
    </r>
    <r>
      <rPr>
        <sz val="12"/>
        <rFont val="Calibri"/>
        <family val="2"/>
        <charset val="238"/>
        <scheme val="minor"/>
      </rPr>
      <t xml:space="preserve">
V zahradách 274, 753 66  Hustopeče nad Bečvou</t>
    </r>
  </si>
  <si>
    <t>http://www.msjestrabi.cz/</t>
  </si>
  <si>
    <r>
      <rPr>
        <b/>
        <sz val="12"/>
        <color theme="1"/>
        <rFont val="Calibri"/>
        <family val="2"/>
        <charset val="238"/>
        <scheme val="minor"/>
      </rPr>
      <t>Mateřská škola Jestřabí, okres Zlín, příspěvková organizace</t>
    </r>
    <r>
      <rPr>
        <sz val="12"/>
        <color theme="1"/>
        <rFont val="Calibri"/>
        <family val="2"/>
        <charset val="238"/>
        <scheme val="minor"/>
      </rPr>
      <t xml:space="preserve">
Jestřabí 78, 763 33 Jestřabí</t>
    </r>
  </si>
  <si>
    <t>https://www.mskostice.cz/</t>
  </si>
  <si>
    <r>
      <rPr>
        <b/>
        <sz val="12"/>
        <color theme="1"/>
        <rFont val="Calibri"/>
        <family val="2"/>
        <charset val="238"/>
        <scheme val="minor"/>
      </rPr>
      <t>Mateřská škola Kostice, příspěvková organizace</t>
    </r>
    <r>
      <rPr>
        <sz val="12"/>
        <color theme="1"/>
        <rFont val="Calibri"/>
        <family val="2"/>
        <charset val="238"/>
        <scheme val="minor"/>
      </rPr>
      <t xml:space="preserve">
Hlavní 2, 691 52 Kostice</t>
    </r>
  </si>
  <si>
    <t>https://msgorkeho.cz/</t>
  </si>
  <si>
    <r>
      <rPr>
        <b/>
        <sz val="12"/>
        <color theme="1"/>
        <rFont val="Calibri"/>
        <family val="2"/>
        <charset val="238"/>
        <scheme val="minor"/>
      </rPr>
      <t>Mateřská škola Krnov, Maxima Gorkého 22, okres Bruntál, příspěvková organizace</t>
    </r>
    <r>
      <rPr>
        <sz val="12"/>
        <color theme="1"/>
        <rFont val="Calibri"/>
        <family val="2"/>
        <charset val="238"/>
        <scheme val="minor"/>
      </rPr>
      <t xml:space="preserve">
Maxima Gorkého 22, 794 01 Krnov</t>
    </r>
  </si>
  <si>
    <t>https://www.littlefoxkunratice.cz/</t>
  </si>
  <si>
    <r>
      <rPr>
        <b/>
        <sz val="12"/>
        <color theme="1"/>
        <rFont val="Calibri"/>
        <family val="2"/>
        <charset val="238"/>
        <scheme val="minor"/>
      </rPr>
      <t>Mateřská škola Little Fox s.r.o.</t>
    </r>
    <r>
      <rPr>
        <sz val="12"/>
        <color theme="1"/>
        <rFont val="Calibri"/>
        <family val="2"/>
        <charset val="238"/>
        <scheme val="minor"/>
      </rPr>
      <t xml:space="preserve">
sídlo: K Cikánce 610/17, 154 00 Praha 5
adresa MŠ: Golčova 485, Praha 4, 148 00 (areál Kunratické tvrzi)</t>
    </r>
  </si>
  <si>
    <t>https://www.ms.luhacovice.eu/</t>
  </si>
  <si>
    <t>Mateřská škola Luhačovice, okres Zlín, příspěvková organizace
Komenského 301, 763 26  Luhačovice</t>
  </si>
  <si>
    <t>http://skolka.welldone.cz/</t>
  </si>
  <si>
    <r>
      <rPr>
        <b/>
        <sz val="12"/>
        <color theme="1"/>
        <rFont val="Calibri"/>
        <family val="2"/>
        <charset val="238"/>
        <scheme val="minor"/>
      </rPr>
      <t>Mateřská škola Násedlovice, okres Hodonín, příspěvková organizace</t>
    </r>
    <r>
      <rPr>
        <sz val="12"/>
        <color theme="1"/>
        <rFont val="Calibri"/>
        <family val="2"/>
        <charset val="238"/>
        <scheme val="minor"/>
      </rPr>
      <t xml:space="preserve">
Násedlovice 211, 696 36 Násedlovice</t>
    </r>
  </si>
  <si>
    <r>
      <rPr>
        <b/>
        <sz val="12"/>
        <color theme="1"/>
        <rFont val="Calibri"/>
        <family val="2"/>
        <charset val="238"/>
        <scheme val="minor"/>
      </rPr>
      <t>Mateřská škola Perná, okres Břeclav, příspěvková organizace</t>
    </r>
    <r>
      <rPr>
        <sz val="12"/>
        <color theme="1"/>
        <rFont val="Calibri"/>
        <family val="2"/>
        <charset val="238"/>
        <scheme val="minor"/>
      </rPr>
      <t xml:space="preserve">
Perná č. 88, 691 86 Perná</t>
    </r>
  </si>
  <si>
    <t>https://msperna.webnode.cz/</t>
  </si>
  <si>
    <t>http://www.mspomnenky.cz/</t>
  </si>
  <si>
    <r>
      <rPr>
        <b/>
        <sz val="12"/>
        <color theme="1"/>
        <rFont val="Calibri"/>
        <family val="2"/>
        <charset val="238"/>
        <scheme val="minor"/>
      </rPr>
      <t>Mateřská škola POMNĚNKY, Brno, Oblá 51, příspěvková organizace</t>
    </r>
    <r>
      <rPr>
        <sz val="12"/>
        <color theme="1"/>
        <rFont val="Calibri"/>
        <family val="2"/>
        <charset val="238"/>
        <scheme val="minor"/>
      </rPr>
      <t xml:space="preserve">
Oblá 51, 634 00 Brno</t>
    </r>
  </si>
  <si>
    <r>
      <t xml:space="preserve">Mateřská škola Prostějov, Rumunská ul. 23 příspěvková organizace
</t>
    </r>
    <r>
      <rPr>
        <sz val="12"/>
        <color indexed="8"/>
        <rFont val="Calibri"/>
        <family val="2"/>
        <charset val="238"/>
      </rPr>
      <t>Rumunská 1348/23, 796 01 Prostějov</t>
    </r>
  </si>
  <si>
    <t>https://ms-pv-rumunska.webnode.cz/</t>
  </si>
  <si>
    <t>https://www.keramickaskolka.cz/</t>
  </si>
  <si>
    <r>
      <t xml:space="preserve">Mateřská škola Přerov, Máchova 14
</t>
    </r>
    <r>
      <rPr>
        <sz val="12"/>
        <rFont val="Calibri"/>
        <family val="2"/>
        <charset val="238"/>
      </rPr>
      <t>Máchova 2388, 75002 Přerov</t>
    </r>
  </si>
  <si>
    <t>https://msjiraskova.ms-sady.cz/</t>
  </si>
  <si>
    <r>
      <t xml:space="preserve">Mateřská škola Sady Nový Jičín, Revoluční 52, příspěvková organizace
</t>
    </r>
    <r>
      <rPr>
        <sz val="12"/>
        <color indexed="8"/>
        <rFont val="Calibri"/>
        <family val="2"/>
        <charset val="238"/>
      </rPr>
      <t>Revoluční 961/52, Nový Jičín 741 01
pracoviště: MŠ Jiráskova, Jiráskova 10, 741 01 Nový Jičín</t>
    </r>
  </si>
  <si>
    <t>vedoucí učitelka MŠ Jiráskova</t>
  </si>
  <si>
    <t>http://www.slunicko-hranice.cz/</t>
  </si>
  <si>
    <r>
      <rPr>
        <b/>
        <sz val="12"/>
        <rFont val="Calibri"/>
        <family val="2"/>
        <charset val="238"/>
      </rPr>
      <t>Mateřská škola Sluníčko, Hranice, příspěvková organizace</t>
    </r>
    <r>
      <rPr>
        <sz val="12"/>
        <rFont val="Calibri"/>
        <family val="2"/>
        <charset val="238"/>
      </rPr>
      <t xml:space="preserve">
Plynárenská 1791, 753 01 Hranice </t>
    </r>
    <r>
      <rPr>
        <sz val="12"/>
        <color theme="10"/>
        <rFont val="Calibri"/>
        <family val="2"/>
        <charset val="238"/>
      </rPr>
      <t xml:space="preserve">  </t>
    </r>
  </si>
  <si>
    <t>https://www.msstraznice.eu/</t>
  </si>
  <si>
    <r>
      <t xml:space="preserve">Mateřská škola Strážnice, Smetanova 1539, okres Hodonín, příspěvková organizace
</t>
    </r>
    <r>
      <rPr>
        <sz val="12"/>
        <color indexed="8"/>
        <rFont val="Calibri"/>
        <family val="2"/>
        <charset val="238"/>
      </rPr>
      <t>Smetanova 1539, 696 62 Strážnice</t>
    </r>
  </si>
  <si>
    <t>https://www.mssardice.cz/</t>
  </si>
  <si>
    <r>
      <t xml:space="preserve">Mateřská škola Šardice, příspěvková organizace
</t>
    </r>
    <r>
      <rPr>
        <sz val="12"/>
        <color indexed="8"/>
        <rFont val="Calibri"/>
        <family val="2"/>
        <charset val="238"/>
      </rPr>
      <t>Šardice 750,  696 13 Šardice</t>
    </r>
  </si>
  <si>
    <t>http://www.msstitna.cz/</t>
  </si>
  <si>
    <r>
      <t xml:space="preserve">Mateřská škola Štítná nad Vláří, okres Zlín
</t>
    </r>
    <r>
      <rPr>
        <sz val="12"/>
        <color indexed="8"/>
        <rFont val="Calibri"/>
        <family val="2"/>
        <charset val="238"/>
      </rPr>
      <t>Štítná nad Vláří 460, 763 33 Štítná nad Vláří</t>
    </r>
  </si>
  <si>
    <t>http://www.msjemnice.cz/</t>
  </si>
  <si>
    <r>
      <rPr>
        <b/>
        <sz val="12"/>
        <color theme="1"/>
        <rFont val="Calibri"/>
        <family val="2"/>
        <charset val="238"/>
        <scheme val="minor"/>
      </rPr>
      <t>Mateřská škola v Jemnici, příspěvková organizace</t>
    </r>
    <r>
      <rPr>
        <sz val="12"/>
        <color theme="1"/>
        <rFont val="Calibri"/>
        <family val="2"/>
        <charset val="238"/>
        <scheme val="minor"/>
      </rPr>
      <t xml:space="preserve">
Palackého 829, 675 31 Jemnice</t>
    </r>
  </si>
  <si>
    <t>https://ms.valasskapolanka.cz/</t>
  </si>
  <si>
    <r>
      <rPr>
        <b/>
        <sz val="12"/>
        <color theme="1"/>
        <rFont val="Calibri"/>
        <family val="2"/>
        <charset val="238"/>
        <scheme val="minor"/>
      </rPr>
      <t>Mateřská škola Valašská Polanka, okres Vsetín</t>
    </r>
    <r>
      <rPr>
        <sz val="12"/>
        <color theme="1"/>
        <rFont val="Calibri"/>
        <family val="2"/>
        <charset val="238"/>
        <scheme val="minor"/>
      </rPr>
      <t xml:space="preserve">
č.p. 366, 756 11 Valašská Polanka
</t>
    </r>
  </si>
  <si>
    <t>https://skolkavyhlidka.cz/</t>
  </si>
  <si>
    <r>
      <t xml:space="preserve">Mateřská škola Valašské Meziříčí, Vyhlídka 419, okres Vsetín, příspěvková organizace
</t>
    </r>
    <r>
      <rPr>
        <sz val="12"/>
        <color indexed="8"/>
        <rFont val="Calibri"/>
        <family val="2"/>
        <charset val="238"/>
      </rPr>
      <t>J.K.Tyla 419, 757 01 Valašské Meziříč</t>
    </r>
    <r>
      <rPr>
        <b/>
        <sz val="12"/>
        <color indexed="8"/>
        <rFont val="Calibri"/>
        <family val="2"/>
        <charset val="238"/>
      </rPr>
      <t>í</t>
    </r>
  </si>
  <si>
    <t>https://www.msbites.cz/</t>
  </si>
  <si>
    <r>
      <t xml:space="preserve">Mateřská škola Velká Bíteš, U stadionu 538, příspěvková organizace
</t>
    </r>
    <r>
      <rPr>
        <sz val="12"/>
        <color indexed="8"/>
        <rFont val="Calibri"/>
        <family val="2"/>
        <charset val="238"/>
      </rPr>
      <t xml:space="preserve">U Stadionu 538, 595 01 Velká Bíteš </t>
    </r>
  </si>
  <si>
    <r>
      <t xml:space="preserve">Mateřská škola Velký Ořechov, okres Zlín, příspěvková organizace
</t>
    </r>
    <r>
      <rPr>
        <sz val="12"/>
        <color indexed="8"/>
        <rFont val="Calibri"/>
        <family val="2"/>
        <charset val="238"/>
      </rPr>
      <t>č. p. 27, 763 07 Velký Ořechov</t>
    </r>
  </si>
  <si>
    <t>https://www.msorechov.cz/</t>
  </si>
  <si>
    <r>
      <rPr>
        <b/>
        <sz val="12"/>
        <color indexed="8"/>
        <rFont val="Calibri"/>
        <family val="2"/>
        <charset val="238"/>
      </rPr>
      <t xml:space="preserve">Mateřská škola Veselí nad Moravou, příspěvková organizace
</t>
    </r>
    <r>
      <rPr>
        <sz val="12"/>
        <color indexed="8"/>
        <rFont val="Calibri"/>
        <family val="2"/>
        <charset val="238"/>
      </rPr>
      <t>Kollárova 1235, 698 01 Veselí nad Moravou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pracoviště: </t>
    </r>
    <r>
      <rPr>
        <b/>
        <sz val="12"/>
        <color indexed="8"/>
        <rFont val="Calibri"/>
        <family val="2"/>
        <charset val="238"/>
      </rPr>
      <t>Mateřská škola Tyršova</t>
    </r>
    <r>
      <rPr>
        <sz val="12"/>
        <color indexed="8"/>
        <rFont val="Calibri"/>
        <family val="2"/>
        <charset val="238"/>
      </rPr>
      <t xml:space="preserve">                                      
Hutník 1496, Veselí nad Moravou</t>
    </r>
  </si>
  <si>
    <r>
      <rPr>
        <b/>
        <sz val="12"/>
        <color indexed="8"/>
        <rFont val="Calibri"/>
        <family val="2"/>
        <charset val="238"/>
      </rPr>
      <t xml:space="preserve">Mateřská škola Veselí nad Moravou, příspěvková organizace
</t>
    </r>
    <r>
      <rPr>
        <sz val="12"/>
        <color indexed="8"/>
        <rFont val="Calibri"/>
        <family val="2"/>
        <charset val="238"/>
      </rPr>
      <t>Kollárova 1235, 698 01 Veselí nad Moravou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pracoviště: </t>
    </r>
    <r>
      <rPr>
        <b/>
        <sz val="12"/>
        <color indexed="8"/>
        <rFont val="Calibri"/>
        <family val="2"/>
        <charset val="238"/>
      </rPr>
      <t xml:space="preserve">Mateřská škola Hutník  </t>
    </r>
    <r>
      <rPr>
        <sz val="12"/>
        <color indexed="8"/>
        <rFont val="Calibri"/>
        <family val="2"/>
        <charset val="238"/>
      </rPr>
      <t xml:space="preserve">                                        
Tyršova 714, Veselí nad Moravou</t>
    </r>
  </si>
  <si>
    <r>
      <t xml:space="preserve">Mateřská škola Vsetín, Kobzáňova 1537, příspěvková organizace
</t>
    </r>
    <r>
      <rPr>
        <sz val="12"/>
        <color indexed="8"/>
        <rFont val="Calibri"/>
        <family val="2"/>
        <charset val="238"/>
      </rPr>
      <t>Kobzáňova 1537, 755 01 Vsetín</t>
    </r>
  </si>
  <si>
    <t>https://www.mskobzanova.cz/</t>
  </si>
  <si>
    <r>
      <t xml:space="preserve">Mateřská škola Vsetín, Luh I 1832, příspěvková organizace
</t>
    </r>
    <r>
      <rPr>
        <sz val="12"/>
        <color indexed="8"/>
        <rFont val="Calibri"/>
        <family val="2"/>
        <charset val="238"/>
      </rPr>
      <t>Luh I 1832, 755 01 Vsetín</t>
    </r>
  </si>
  <si>
    <t>http://www.msluh.cz/</t>
  </si>
  <si>
    <t>https://www.msrokytnice.cz/</t>
  </si>
  <si>
    <r>
      <rPr>
        <b/>
        <sz val="12"/>
        <color theme="1"/>
        <rFont val="Calibri"/>
        <family val="2"/>
        <charset val="238"/>
        <scheme val="minor"/>
      </rPr>
      <t>Mateřská škola Vsetín, Rokytnice 425, příspěvková organizace</t>
    </r>
    <r>
      <rPr>
        <sz val="12"/>
        <color theme="1"/>
        <rFont val="Calibri"/>
        <family val="2"/>
        <charset val="238"/>
        <scheme val="minor"/>
      </rPr>
      <t xml:space="preserve">
Okružní 425, Rokytnice, 755 01 Vsetín</t>
    </r>
  </si>
  <si>
    <r>
      <rPr>
        <b/>
        <sz val="12"/>
        <color theme="1"/>
        <rFont val="Calibri"/>
        <family val="2"/>
        <charset val="238"/>
        <scheme val="minor"/>
      </rPr>
      <t>Mateřská škola Zářičí, okres Kroměříž, příspěvková organizace</t>
    </r>
    <r>
      <rPr>
        <sz val="12"/>
        <color theme="1"/>
        <rFont val="Calibri"/>
        <family val="2"/>
        <charset val="238"/>
        <scheme val="minor"/>
      </rPr>
      <t xml:space="preserve">
Záříčí 24, 768 11 Chropyně</t>
    </r>
  </si>
  <si>
    <t>https://www.mszarici.cz/</t>
  </si>
  <si>
    <t>http://www.ms.zasova.info/</t>
  </si>
  <si>
    <r>
      <rPr>
        <b/>
        <sz val="12"/>
        <color theme="1"/>
        <rFont val="Calibri"/>
        <family val="2"/>
        <charset val="238"/>
        <scheme val="minor"/>
      </rPr>
      <t>Mateřská škola Zašová, okres Vsetín</t>
    </r>
    <r>
      <rPr>
        <sz val="12"/>
        <color theme="1"/>
        <rFont val="Calibri"/>
        <family val="2"/>
        <charset val="238"/>
        <scheme val="minor"/>
      </rPr>
      <t xml:space="preserve">
Zašová 553, 756 51 Zašová</t>
    </r>
  </si>
  <si>
    <r>
      <rPr>
        <b/>
        <sz val="12"/>
        <color theme="1"/>
        <rFont val="Calibri"/>
        <family val="2"/>
        <charset val="238"/>
        <scheme val="minor"/>
      </rPr>
      <t>Mateřská škola ZDISLAVA, Brno, Pellicova 4, příspěvková organizace</t>
    </r>
    <r>
      <rPr>
        <sz val="12"/>
        <color theme="1"/>
        <rFont val="Calibri"/>
        <family val="2"/>
        <charset val="238"/>
        <scheme val="minor"/>
      </rPr>
      <t xml:space="preserve">
Pellicova 4, 602 00 Brno</t>
    </r>
  </si>
  <si>
    <t>https://mszdislava.webnode.cz/</t>
  </si>
  <si>
    <r>
      <rPr>
        <b/>
        <sz val="12"/>
        <color theme="1"/>
        <rFont val="Calibri"/>
        <family val="2"/>
        <charset val="238"/>
        <scheme val="minor"/>
      </rPr>
      <t xml:space="preserve">Mateřská škola Zlín, Lázeňská 412, příspěvková organizace     </t>
    </r>
    <r>
      <rPr>
        <sz val="12"/>
        <color theme="1"/>
        <rFont val="Calibri"/>
        <family val="2"/>
        <charset val="238"/>
        <scheme val="minor"/>
      </rPr>
      <t xml:space="preserve">                       
</t>
    </r>
    <r>
      <rPr>
        <sz val="12"/>
        <color indexed="8"/>
        <rFont val="Calibri"/>
        <family val="2"/>
        <charset val="238"/>
      </rPr>
      <t>Lázeňská 412, 763 14 Zlín - Kostelec</t>
    </r>
  </si>
  <si>
    <t>https://www.msstipa.cz/</t>
  </si>
  <si>
    <r>
      <rPr>
        <b/>
        <sz val="12"/>
        <color theme="1"/>
        <rFont val="Calibri"/>
        <family val="2"/>
        <charset val="238"/>
        <scheme val="minor"/>
      </rPr>
      <t>Mateřská škola Zlín, Mariánské nám. 141, příspěvková organizace</t>
    </r>
    <r>
      <rPr>
        <sz val="12"/>
        <color theme="1"/>
        <rFont val="Calibri"/>
        <family val="2"/>
        <charset val="238"/>
        <scheme val="minor"/>
      </rPr>
      <t xml:space="preserve">
Mariánské nám. 141, 763 14 Zlín - Štípa</t>
    </r>
  </si>
  <si>
    <t>https://mskorycany.cz/</t>
  </si>
  <si>
    <r>
      <rPr>
        <b/>
        <sz val="12"/>
        <color theme="1"/>
        <rFont val="Calibri"/>
        <family val="2"/>
        <charset val="238"/>
        <scheme val="minor"/>
      </rPr>
      <t>Mateřská škola, Koryčany, okres Kroměříž</t>
    </r>
    <r>
      <rPr>
        <sz val="12"/>
        <color theme="1"/>
        <rFont val="Calibri"/>
        <family val="2"/>
        <charset val="238"/>
        <scheme val="minor"/>
      </rPr>
      <t xml:space="preserve">
Pivodova 761, Koryčany 768 05
</t>
    </r>
  </si>
  <si>
    <t>https://www.meruzalka.cz/</t>
  </si>
  <si>
    <r>
      <t xml:space="preserve">Meruzalka-Montessori mateřská škola a základní škola v Jihlavě, o.p.s.
</t>
    </r>
    <r>
      <rPr>
        <sz val="12"/>
        <color indexed="8"/>
        <rFont val="Calibri"/>
        <family val="2"/>
        <charset val="238"/>
      </rPr>
      <t xml:space="preserve">Havlíčkova 5628/26, 586 01 Jihlava
</t>
    </r>
  </si>
  <si>
    <t>https://www.zsmskudlovice.cz/</t>
  </si>
  <si>
    <t>https://obeckaterinice.cz/spol/zakladni-škola</t>
  </si>
  <si>
    <r>
      <rPr>
        <b/>
        <sz val="12"/>
        <color indexed="8"/>
        <rFont val="Calibri"/>
        <family val="2"/>
        <charset val="238"/>
      </rPr>
      <t>Základní škola a Mateřská škola Kateřinice, okres Vsetín</t>
    </r>
    <r>
      <rPr>
        <sz val="12"/>
        <color indexed="8"/>
        <rFont val="Calibri"/>
        <family val="2"/>
        <charset val="238"/>
      </rPr>
      <t xml:space="preserve">
č. p. 154, 756 21  Kateřinice</t>
    </r>
  </si>
  <si>
    <t>https://www.zsol.cz/</t>
  </si>
  <si>
    <t>https://www.zskorytna.cz/</t>
  </si>
  <si>
    <r>
      <t xml:space="preserve">Základní a mateřská škola, Korytná, okres Uherské Hradiště, příspěvková organizace
</t>
    </r>
    <r>
      <rPr>
        <sz val="12"/>
        <color indexed="8"/>
        <rFont val="Calibri"/>
        <family val="2"/>
        <charset val="238"/>
      </rPr>
      <t>Korytná 340, 687 52 Korytná</t>
    </r>
  </si>
  <si>
    <t>https://zs-grygov.cz/</t>
  </si>
  <si>
    <r>
      <t xml:space="preserve">Základní škola a Mateřská škola Grygov, příspěvková organizace
</t>
    </r>
    <r>
      <rPr>
        <sz val="12"/>
        <color indexed="8"/>
        <rFont val="Calibri"/>
        <family val="2"/>
        <charset val="238"/>
      </rPr>
      <t>Komenského 72, Grygov 783 73</t>
    </r>
  </si>
  <si>
    <t>https://www.zs-zeravice.cz/</t>
  </si>
  <si>
    <r>
      <t xml:space="preserve">Základní škola a Mateřská škola Jana Ámose Komenského 696 47 Žeravice 37 okres Hodonín, příspěvková organizace
</t>
    </r>
    <r>
      <rPr>
        <sz val="12"/>
        <color indexed="8"/>
        <rFont val="Calibri"/>
        <family val="2"/>
        <charset val="238"/>
      </rPr>
      <t>Žeravice 37, 696 47</t>
    </r>
  </si>
  <si>
    <t>http://zskomna.cz/</t>
  </si>
  <si>
    <r>
      <t xml:space="preserve">Základní škola a Mateřská škola Jana Amose Komenského, Komňa 169, okres Uherské Hradiště
</t>
    </r>
    <r>
      <rPr>
        <sz val="12"/>
        <color indexed="8"/>
        <rFont val="Calibri"/>
        <family val="2"/>
        <charset val="238"/>
      </rPr>
      <t>Komňa 169, 687 71 Uherské Hradiště</t>
    </r>
  </si>
  <si>
    <t>https://www.zskuncice.cz/</t>
  </si>
  <si>
    <r>
      <t xml:space="preserve">Základní škola a mateřská škola Karla Svolinského, Kunčice pod Ondřejníkem
</t>
    </r>
    <r>
      <rPr>
        <sz val="12"/>
        <color indexed="8"/>
        <rFont val="Calibri"/>
        <family val="2"/>
        <charset val="238"/>
      </rPr>
      <t>Kunčice pod Ondřejníkem 626, 739 13 Kunčice pod Ondřejníkem</t>
    </r>
  </si>
  <si>
    <r>
      <t xml:space="preserve">Základní škola a Mateřská škola Křenovice, okres Vyškov
</t>
    </r>
    <r>
      <rPr>
        <sz val="12"/>
        <color indexed="8"/>
        <rFont val="Calibri"/>
        <family val="2"/>
        <charset val="238"/>
      </rPr>
      <t>Školní 140, 683 52 Křenovice</t>
    </r>
  </si>
  <si>
    <t>https://www.zskrenovice.cz/</t>
  </si>
  <si>
    <t>ředitelka MŠ</t>
  </si>
  <si>
    <t>https://www.lacnov.eu/obec-1/spolky-sdruzeni-organizace/zakladni-skola-a-materska-skola-lacnov-okres-vsetin-prispevkova-organizace/</t>
  </si>
  <si>
    <r>
      <t xml:space="preserve">Základní škola a Mateřská škola Lačnov, okres Vsetín, příspěvková organizace
</t>
    </r>
    <r>
      <rPr>
        <sz val="12"/>
        <rFont val="Calibri"/>
        <family val="2"/>
        <charset val="238"/>
      </rPr>
      <t>Lačnov č.p. 96, 756 12 Horní Lideč</t>
    </r>
  </si>
  <si>
    <t>https://www.zsmoravka.cz/</t>
  </si>
  <si>
    <r>
      <t xml:space="preserve">Základní škola a mateřská škola Morávka, příspěvková organizace
</t>
    </r>
    <r>
      <rPr>
        <sz val="12"/>
        <rFont val="Calibri"/>
        <family val="2"/>
        <charset val="238"/>
        <scheme val="minor"/>
      </rPr>
      <t>Morávka 178, 739 04 Pražmo</t>
    </r>
  </si>
  <si>
    <t>https://www.skolamalehostice.cz/</t>
  </si>
  <si>
    <r>
      <t xml:space="preserve">Základní škola a mateřská škola Osvětimany
</t>
    </r>
    <r>
      <rPr>
        <sz val="12"/>
        <color indexed="8"/>
        <rFont val="Calibri"/>
        <family val="2"/>
        <charset val="238"/>
      </rPr>
      <t>Osvětimany 282, 687 42 Osvětimany</t>
    </r>
  </si>
  <si>
    <t>https://www.zsosvetimany.cz/</t>
  </si>
  <si>
    <t>http://zs-policna.cz/</t>
  </si>
  <si>
    <r>
      <t xml:space="preserve">Základní škola a Mateřská škola Poličná 276, příspěvková organizace
</t>
    </r>
    <r>
      <rPr>
        <sz val="12"/>
        <color indexed="8"/>
        <rFont val="Calibri"/>
        <family val="2"/>
        <charset val="238"/>
      </rPr>
      <t>č. p. 276, 757 01 Poličná</t>
    </r>
  </si>
  <si>
    <t>https://www.zspozorice.cz/</t>
  </si>
  <si>
    <t>zástupkyně MŠ</t>
  </si>
  <si>
    <r>
      <t xml:space="preserve">Základní škola a mateřská škola Pozořice, příspěvková organizace
</t>
    </r>
    <r>
      <rPr>
        <sz val="12"/>
        <color indexed="8"/>
        <rFont val="Calibri"/>
        <family val="2"/>
        <charset val="238"/>
      </rPr>
      <t>U školy 386, 664 07 Pozořice</t>
    </r>
  </si>
  <si>
    <t>https://www.skolaprosenice.cz/</t>
  </si>
  <si>
    <r>
      <t xml:space="preserve">Základní škola a Mateřská škola Prosenice, příspěvková organizace
</t>
    </r>
    <r>
      <rPr>
        <sz val="12"/>
        <color indexed="8"/>
        <rFont val="Calibri"/>
        <family val="2"/>
        <charset val="238"/>
      </rPr>
      <t>Školní 49, 751 21 Prosenice</t>
    </r>
  </si>
  <si>
    <t>https://www.zsrohatec.cz/</t>
  </si>
  <si>
    <r>
      <t xml:space="preserve">Základní škola a mateřská škola Rohatec, příspěvková organizace
</t>
    </r>
    <r>
      <rPr>
        <sz val="12"/>
        <color indexed="8"/>
        <rFont val="Calibri"/>
        <family val="2"/>
        <charset val="238"/>
      </rPr>
      <t>Školní 50, 696 01 Rohatec</t>
    </r>
  </si>
  <si>
    <t>https://vesela.edupage.org/</t>
  </si>
  <si>
    <t>https://skolavranovice.cz/</t>
  </si>
  <si>
    <r>
      <t xml:space="preserve">Základní škola a Mateřská škola Vranovice, příspěvková organizace
</t>
    </r>
    <r>
      <rPr>
        <sz val="12"/>
        <color indexed="8"/>
        <rFont val="Calibri"/>
        <family val="2"/>
        <charset val="238"/>
      </rPr>
      <t>Masarykova 178, 691 25 Vranovice</t>
    </r>
  </si>
  <si>
    <t>zástupkyně ředitelky ZŠ pro MŠ</t>
  </si>
  <si>
    <r>
      <t xml:space="preserve">Základní škola a Mateřská škola Zábřeh, Rudolfa Pavlů 1799/4, okres Šumperk, příspěvková organizace
</t>
    </r>
    <r>
      <rPr>
        <sz val="12"/>
        <color indexed="8"/>
        <rFont val="Calibri"/>
        <family val="2"/>
        <charset val="238"/>
      </rPr>
      <t>Rudolfa Pavlů 1799/4 789 01 Zábřeh</t>
    </r>
  </si>
  <si>
    <t>http://zsskalicka.cz/</t>
  </si>
  <si>
    <t>https://www.skolazdechov.cz/</t>
  </si>
  <si>
    <r>
      <t xml:space="preserve">Základní škola a Mateřská škola Zděchov
</t>
    </r>
    <r>
      <rPr>
        <sz val="12"/>
        <color indexed="8"/>
        <rFont val="Calibri"/>
        <family val="2"/>
        <charset val="238"/>
      </rPr>
      <t>Zděchov 103, 756 07 Zděchov</t>
    </r>
  </si>
  <si>
    <t>http://www.zsmspodoli.cz/</t>
  </si>
  <si>
    <r>
      <t xml:space="preserve">Základní škola a Mateřská škola, Podolí, Příspěvková organizace
</t>
    </r>
    <r>
      <rPr>
        <sz val="12"/>
        <color indexed="8"/>
        <rFont val="Calibri"/>
        <family val="2"/>
        <charset val="238"/>
      </rPr>
      <t>Podolí 53, 686 04 Kunovice</t>
    </r>
  </si>
  <si>
    <t>http://zs.suchaloz.cz/</t>
  </si>
  <si>
    <r>
      <t xml:space="preserve">Základní škola a Mateřská škola, Suchá Loz, okres Uherské Hradiště, příspěvková organizace
</t>
    </r>
    <r>
      <rPr>
        <sz val="12"/>
        <color indexed="8"/>
        <rFont val="Calibri"/>
        <family val="2"/>
        <charset val="238"/>
      </rPr>
      <t>Suchá Loz 155, 687 53</t>
    </r>
  </si>
  <si>
    <t>https://www.zskosariska.cz/</t>
  </si>
  <si>
    <r>
      <t xml:space="preserve">Základní škola a Mateřská škola, Szkola Podstawowa, Przedszkole Košařiska, příspěvková organizace
</t>
    </r>
    <r>
      <rPr>
        <sz val="12"/>
        <color indexed="8"/>
        <rFont val="Calibri"/>
        <family val="2"/>
        <charset val="238"/>
      </rPr>
      <t>Košařiska 70, 739 81 Košařiska</t>
    </r>
  </si>
  <si>
    <t>https://www.zsujezd.cz/</t>
  </si>
  <si>
    <t>https://montessori-zlin.cz/</t>
  </si>
  <si>
    <r>
      <rPr>
        <b/>
        <sz val="12"/>
        <color theme="1"/>
        <rFont val="Calibri"/>
        <family val="2"/>
        <charset val="238"/>
        <scheme val="minor"/>
      </rPr>
      <t>Montessori Zlín - základní škola a mateřská škola Motýlek</t>
    </r>
    <r>
      <rPr>
        <sz val="12"/>
        <color theme="1"/>
        <rFont val="Calibri"/>
        <family val="2"/>
        <charset val="238"/>
        <scheme val="minor"/>
      </rPr>
      <t xml:space="preserve">
nám. T.G.Masaryka 588, 760 01 Zlín</t>
    </r>
  </si>
  <si>
    <r>
      <rPr>
        <b/>
        <sz val="12"/>
        <color theme="1"/>
        <rFont val="Calibri"/>
        <family val="2"/>
        <charset val="238"/>
        <scheme val="minor"/>
      </rPr>
      <t>Základní škola a mateřská škola, Javorník, okres Hodonín, příspěvková organizace</t>
    </r>
    <r>
      <rPr>
        <sz val="12"/>
        <color theme="1"/>
        <rFont val="Calibri"/>
        <family val="2"/>
        <charset val="238"/>
        <scheme val="minor"/>
      </rPr>
      <t xml:space="preserve">
Javorník 260, 696 74 Velká nad Veličkou</t>
    </r>
  </si>
  <si>
    <t>https://www.zsmsjavornik.cz/</t>
  </si>
  <si>
    <t>https://www.zshrabisin.cz/</t>
  </si>
  <si>
    <r>
      <t xml:space="preserve">Základní škola a Mateřská škola Hrabišín, okres Šumperk, příspěvková organizace
</t>
    </r>
    <r>
      <rPr>
        <sz val="12"/>
        <color indexed="8"/>
        <rFont val="Calibri"/>
        <family val="2"/>
        <charset val="238"/>
      </rPr>
      <t>Hrabišín 139, 788 04 Hrabišín</t>
    </r>
  </si>
  <si>
    <t>Základní škola a Mateřská škola Počenice-Tetětice, okres Kroměříž</t>
  </si>
  <si>
    <t>https://www.zsmspocenice.cz/</t>
  </si>
  <si>
    <t>https://www.zsamsbreznice.cz/</t>
  </si>
  <si>
    <r>
      <rPr>
        <b/>
        <sz val="12"/>
        <color theme="1"/>
        <rFont val="Calibri"/>
        <family val="2"/>
        <charset val="238"/>
        <scheme val="minor"/>
      </rPr>
      <t>Základní škola a mateřská škola Březnice, okres Zlín, příspěvková organizace</t>
    </r>
    <r>
      <rPr>
        <sz val="12"/>
        <color theme="1"/>
        <rFont val="Calibri"/>
        <family val="2"/>
        <charset val="238"/>
        <scheme val="minor"/>
      </rPr>
      <t xml:space="preserve">
Březnice 15, 760 01 Zlín</t>
    </r>
  </si>
  <si>
    <r>
      <t xml:space="preserve">Základní škola a mateřská škola Louka, okres Hodonín, příspěvková organizace
</t>
    </r>
    <r>
      <rPr>
        <sz val="12"/>
        <rFont val="Calibri"/>
        <family val="2"/>
        <charset val="238"/>
      </rPr>
      <t>Louka 52, 696 76 Louka</t>
    </r>
  </si>
  <si>
    <t>https://www.zsmslouka.cz/</t>
  </si>
  <si>
    <r>
      <t xml:space="preserve">Základní škola a Mateřská škola Mikulůvka, okres Vsetín
</t>
    </r>
    <r>
      <rPr>
        <sz val="12"/>
        <rFont val="Calibri"/>
        <family val="2"/>
        <charset val="238"/>
      </rPr>
      <t>Mikulůvka 42, 756 24 Mikulůvka</t>
    </r>
  </si>
  <si>
    <t>https://www.zsmikuluvka.cz/</t>
  </si>
  <si>
    <t>https://www.zsholice.cz/</t>
  </si>
  <si>
    <r>
      <t xml:space="preserve">Základní škola a Mateřská škola Olomouc - Holice, příspěvková organizace
</t>
    </r>
    <r>
      <rPr>
        <sz val="12"/>
        <color indexed="8"/>
        <rFont val="Calibri"/>
        <family val="2"/>
        <charset val="238"/>
      </rPr>
      <t>Náves Svobody 41, 779 00 Olomouc, Holice</t>
    </r>
  </si>
  <si>
    <t>https://www.skolaosek.cz/</t>
  </si>
  <si>
    <r>
      <t xml:space="preserve">Základní škola a mateřská škola Osek nad Bečvou, okres Přerov, příspěvková organizace
</t>
    </r>
    <r>
      <rPr>
        <sz val="12"/>
        <color indexed="8"/>
        <rFont val="Calibri"/>
        <family val="2"/>
        <charset val="238"/>
      </rPr>
      <t>Osek nad Bečvou 78, 751 22 Osek nad Bečvou</t>
    </r>
  </si>
  <si>
    <r>
      <t xml:space="preserve">Základní škola a Mateřská škola Opava - Malé Hoštice - příspěvková organizace
</t>
    </r>
    <r>
      <rPr>
        <sz val="12"/>
        <color indexed="8"/>
        <rFont val="Calibri"/>
        <family val="2"/>
        <charset val="238"/>
      </rPr>
      <t>Dvořáková 37, 747 05 Opava - Malé Hoštice</t>
    </r>
  </si>
  <si>
    <r>
      <t xml:space="preserve">Základní škola a mateřská škola Ostrožská Lhota, příspěvková organizace
</t>
    </r>
    <r>
      <rPr>
        <sz val="12"/>
        <color indexed="8"/>
        <rFont val="Calibri"/>
        <family val="2"/>
        <charset val="238"/>
      </rPr>
      <t xml:space="preserve">Ostrožská Lhota 306, 687 23 </t>
    </r>
  </si>
  <si>
    <t>https://www.zspozlovice.cz/</t>
  </si>
  <si>
    <r>
      <rPr>
        <b/>
        <sz val="12"/>
        <color theme="1"/>
        <rFont val="Calibri"/>
        <family val="2"/>
        <charset val="238"/>
        <scheme val="minor"/>
      </rPr>
      <t>Základní škola a Mateřská škola Pozlovice</t>
    </r>
    <r>
      <rPr>
        <sz val="12"/>
        <color theme="1"/>
        <rFont val="Calibri"/>
        <family val="2"/>
        <charset val="238"/>
        <scheme val="minor"/>
      </rPr>
      <t xml:space="preserve">
Hlavní 59, 763 26 Luhačovice</t>
    </r>
  </si>
  <si>
    <t>https://www.zsstrazovice.cz/</t>
  </si>
  <si>
    <r>
      <t xml:space="preserve">Základní škola a Mateřská škola Strážovice, okres Hodonín, příspěvková organizace
</t>
    </r>
    <r>
      <rPr>
        <sz val="12"/>
        <color indexed="8"/>
        <rFont val="Calibri"/>
        <family val="2"/>
        <charset val="238"/>
      </rPr>
      <t>Strážovice 36, 696 38 Strážovice</t>
    </r>
  </si>
  <si>
    <t>https://www.zssvatoborice-mistrin.cz/</t>
  </si>
  <si>
    <r>
      <rPr>
        <b/>
        <sz val="12"/>
        <rFont val="Calibri"/>
        <family val="2"/>
        <charset val="238"/>
        <scheme val="minor"/>
      </rPr>
      <t>Základní škola a Mateřská škola Svatobořice-Mistřín, okres Hodonín, příspěvková organizace</t>
    </r>
    <r>
      <rPr>
        <sz val="12"/>
        <rFont val="Calibri"/>
        <family val="2"/>
        <charset val="238"/>
        <scheme val="minor"/>
      </rPr>
      <t xml:space="preserve">
Hlavní 871/198, 696 04 Svatobořice-Mistřín</t>
    </r>
  </si>
  <si>
    <t>https://www.zshornibecva.cz/</t>
  </si>
  <si>
    <r>
      <rPr>
        <b/>
        <sz val="12"/>
        <rFont val="Calibri"/>
        <family val="2"/>
        <charset val="238"/>
        <scheme val="minor"/>
      </rPr>
      <t>Základní škola a Mateřská škola T.G.Masaryka a mateřská škola Horní Bečva, příspěvková organizace</t>
    </r>
    <r>
      <rPr>
        <sz val="12"/>
        <rFont val="Calibri"/>
        <family val="2"/>
        <charset val="238"/>
        <scheme val="minor"/>
      </rPr>
      <t xml:space="preserve">
Horní Bečva 544, 756 57 Horní Bečva</t>
    </r>
  </si>
  <si>
    <t>https://www.zsmssuh.cz/</t>
  </si>
  <si>
    <r>
      <rPr>
        <b/>
        <sz val="12"/>
        <rFont val="Calibri"/>
        <family val="2"/>
        <charset val="238"/>
      </rPr>
      <t>Základní škola a Mateřská škola Uherské Hradiště, Šafaříkova</t>
    </r>
    <r>
      <rPr>
        <sz val="12"/>
        <rFont val="Calibri"/>
        <family val="2"/>
        <charset val="238"/>
      </rPr>
      <t xml:space="preserve">
Šafaříkova 961, 686 01 Uherské Hradiště </t>
    </r>
  </si>
  <si>
    <r>
      <t xml:space="preserve">Základní škola a Mateřská škola Újezd, okres Zlín, příspěvková organizace
</t>
    </r>
    <r>
      <rPr>
        <sz val="12"/>
        <rFont val="Calibri"/>
        <family val="2"/>
        <charset val="238"/>
        <scheme val="minor"/>
      </rPr>
      <t>č.p. 252, 763 25 Újezd</t>
    </r>
  </si>
  <si>
    <t>https://www.zsmsurcice.cz/</t>
  </si>
  <si>
    <r>
      <t xml:space="preserve">Základní škola a Mateřská škola Určice, příspěvková organizace
</t>
    </r>
    <r>
      <rPr>
        <sz val="12"/>
        <rFont val="Calibri"/>
        <family val="2"/>
        <charset val="238"/>
        <scheme val="minor"/>
      </rPr>
      <t>Určice 400, 798 04 Určice</t>
    </r>
  </si>
  <si>
    <t>zástupkyně ředitelky školy pro předškolní vzdělávání</t>
  </si>
  <si>
    <r>
      <t xml:space="preserve">Základní škola a Mateřská škola Veselá, okres Zlín, příspěvková organizace
</t>
    </r>
    <r>
      <rPr>
        <sz val="12"/>
        <color indexed="8"/>
        <rFont val="Calibri"/>
        <family val="2"/>
        <charset val="238"/>
      </rPr>
      <t>Veselá 44, 763 15 Slušovice</t>
    </r>
  </si>
  <si>
    <r>
      <t xml:space="preserve">Základní škola a Mateřská škola Vlasatice, příspěvková organizace
</t>
    </r>
    <r>
      <rPr>
        <sz val="12"/>
        <color indexed="8"/>
        <rFont val="Calibri"/>
        <family val="2"/>
        <charset val="238"/>
      </rPr>
      <t>Vlasatice 3, 691 30 Vlasatice</t>
    </r>
  </si>
  <si>
    <t>https://zsvlasatice.cz/</t>
  </si>
  <si>
    <t>https://www.zsvlcnov.cz/</t>
  </si>
  <si>
    <r>
      <t xml:space="preserve">Základní škola a mateřská škola Vlčnov, příspěvková organizace
</t>
    </r>
    <r>
      <rPr>
        <sz val="12"/>
        <color indexed="8"/>
        <rFont val="Calibri"/>
        <family val="2"/>
        <charset val="238"/>
      </rPr>
      <t>Vlčnov 1202, 687 61 Vlčnov</t>
    </r>
  </si>
  <si>
    <t>https://zsmsvrbovec.cz/</t>
  </si>
  <si>
    <r>
      <t xml:space="preserve">Základní škola a Mateřská škola Vrbovec
</t>
    </r>
    <r>
      <rPr>
        <sz val="12"/>
        <color indexed="8"/>
        <rFont val="Calibri"/>
        <family val="2"/>
        <charset val="238"/>
      </rPr>
      <t>Vrbovec 143, 671 24 Vrbovec</t>
    </r>
  </si>
  <si>
    <t>https://www.zsletnipole.cz/</t>
  </si>
  <si>
    <r>
      <rPr>
        <b/>
        <sz val="12"/>
        <color theme="1"/>
        <rFont val="Calibri"/>
        <family val="2"/>
        <charset val="238"/>
        <scheme val="minor"/>
      </rPr>
      <t>Základní škola a Mateřská škola Vyškov, Letní pole, příspěvková organizace</t>
    </r>
    <r>
      <rPr>
        <sz val="12"/>
        <color theme="1"/>
        <rFont val="Calibri"/>
        <family val="2"/>
        <charset val="238"/>
        <scheme val="minor"/>
      </rPr>
      <t xml:space="preserve">
Sídliště Osvobození 682/56, Vyškov, 682 01</t>
    </r>
  </si>
  <si>
    <t>https://www.zshornikova.cz/</t>
  </si>
  <si>
    <r>
      <rPr>
        <b/>
        <sz val="12"/>
        <color theme="1"/>
        <rFont val="Calibri"/>
        <family val="2"/>
        <charset val="238"/>
        <scheme val="minor"/>
      </rPr>
      <t>Základní škola a mateřská škola, Brno, Horníkova 1, příspěvková organizace</t>
    </r>
    <r>
      <rPr>
        <sz val="12"/>
        <color theme="1"/>
        <rFont val="Calibri"/>
        <family val="2"/>
        <charset val="238"/>
        <scheme val="minor"/>
      </rPr>
      <t xml:space="preserve">
 Horníkova 1, 628 00, Brno</t>
    </r>
  </si>
  <si>
    <r>
      <t xml:space="preserve">Základní škola a Mateřská škola, Moravský Písek, příspěvková organizace
</t>
    </r>
    <r>
      <rPr>
        <sz val="12"/>
        <color indexed="8"/>
        <rFont val="Calibri"/>
        <family val="2"/>
        <charset val="238"/>
      </rPr>
      <t>Velkomoravská 168, 696 85  Moravský Písek</t>
    </r>
  </si>
  <si>
    <t xml:space="preserve">zástupkyně ředitelky pro MŠ                   </t>
  </si>
  <si>
    <t>https://www.zsmp.cz/</t>
  </si>
  <si>
    <t>https://www.zspastviny.cz/</t>
  </si>
  <si>
    <t xml:space="preserve">zástupkyně ředitelky </t>
  </si>
  <si>
    <r>
      <t xml:space="preserve">Základní škola a Mateřská škola, Pastviny 70, Brno
</t>
    </r>
    <r>
      <rPr>
        <sz val="12"/>
        <color indexed="8"/>
        <rFont val="Calibri"/>
        <family val="2"/>
        <charset val="238"/>
      </rPr>
      <t xml:space="preserve">Pastviny 70, 624 00 Brno </t>
    </r>
  </si>
  <si>
    <t>https://www.mscihelni1a.cz/</t>
  </si>
  <si>
    <r>
      <t xml:space="preserve">Mateřská škola Brno, Cihelní 1a, příspěvková organizace
</t>
    </r>
    <r>
      <rPr>
        <sz val="12"/>
        <color indexed="8"/>
        <rFont val="Calibri"/>
        <family val="2"/>
        <charset val="238"/>
      </rPr>
      <t xml:space="preserve">Cihelní 560/1a, 614 00 Brno </t>
    </r>
  </si>
  <si>
    <r>
      <rPr>
        <b/>
        <sz val="12"/>
        <rFont val="Calibri"/>
        <family val="2"/>
        <charset val="238"/>
        <scheme val="minor"/>
      </rPr>
      <t>Základní škola Babice, okres Uherské Hradiště, příspěvková organizace</t>
    </r>
    <r>
      <rPr>
        <sz val="12"/>
        <rFont val="Calibri"/>
        <family val="2"/>
        <charset val="238"/>
        <scheme val="minor"/>
      </rPr>
      <t xml:space="preserve">
Babice 377, 687 03</t>
    </r>
  </si>
  <si>
    <t>https://www.zsbabice.cz/</t>
  </si>
  <si>
    <t>https://www.zsdubnany.cz/</t>
  </si>
  <si>
    <r>
      <rPr>
        <b/>
        <sz val="12"/>
        <color theme="1"/>
        <rFont val="Calibri"/>
        <family val="2"/>
        <charset val="238"/>
        <scheme val="minor"/>
      </rPr>
      <t>Základní škola Dubňany, příspěvková organizace</t>
    </r>
    <r>
      <rPr>
        <sz val="12"/>
        <color theme="1"/>
        <rFont val="Calibri"/>
        <family val="2"/>
        <charset val="238"/>
        <scheme val="minor"/>
      </rPr>
      <t xml:space="preserve">
Hodonínská 925, 696 03 Dubňany</t>
    </r>
  </si>
  <si>
    <t>https://www.zsgm.cz/</t>
  </si>
  <si>
    <r>
      <rPr>
        <b/>
        <sz val="12"/>
        <color theme="1"/>
        <rFont val="Calibri"/>
        <family val="2"/>
        <charset val="238"/>
        <scheme val="minor"/>
      </rPr>
      <t>Základní škola Gabry a Málinky Štítná nad Vláří, okres Zlín</t>
    </r>
    <r>
      <rPr>
        <sz val="12"/>
        <color theme="1"/>
        <rFont val="Calibri"/>
        <family val="2"/>
        <charset val="238"/>
        <scheme val="minor"/>
      </rPr>
      <t xml:space="preserve">
Štítná nad Vláří 417, 763 33 Štítná nad Vláří-Popov</t>
    </r>
  </si>
  <si>
    <t>https://www.zshluk.cz/</t>
  </si>
  <si>
    <r>
      <rPr>
        <b/>
        <sz val="12"/>
        <color theme="1"/>
        <rFont val="Calibri"/>
        <family val="2"/>
        <charset val="238"/>
        <scheme val="minor"/>
      </rPr>
      <t>Základní škola Hluk, okres Uherské Hradiště, příspěvková organizace</t>
    </r>
    <r>
      <rPr>
        <sz val="12"/>
        <color theme="1"/>
        <rFont val="Calibri"/>
        <family val="2"/>
        <charset val="238"/>
        <scheme val="minor"/>
      </rPr>
      <t xml:space="preserve">
nám. Komenského 950, 687 25 Hluk</t>
    </r>
  </si>
  <si>
    <t>https://www.zsocov.cz/</t>
  </si>
  <si>
    <r>
      <rPr>
        <b/>
        <sz val="12"/>
        <color theme="1"/>
        <rFont val="Calibri"/>
        <family val="2"/>
        <charset val="238"/>
        <scheme val="minor"/>
      </rPr>
      <t>Základní škola Hodonín, Očovská 1, příspěvková organizace</t>
    </r>
    <r>
      <rPr>
        <sz val="12"/>
        <color theme="1"/>
        <rFont val="Calibri"/>
        <family val="2"/>
        <charset val="238"/>
        <scheme val="minor"/>
      </rPr>
      <t xml:space="preserve">
Očovská 3835/1, 695 01 Hodonín</t>
    </r>
  </si>
  <si>
    <t>https://www.zs-nadrazni.cz/</t>
  </si>
  <si>
    <r>
      <t xml:space="preserve">Základní škola Hustopeče, Nádražní 4, okres Břeclav, příspěvková organizace
</t>
    </r>
    <r>
      <rPr>
        <sz val="12"/>
        <color indexed="8"/>
        <rFont val="Calibri"/>
        <family val="2"/>
        <charset val="238"/>
      </rPr>
      <t>Nádražní 175/4, 693 01 Hustopeče</t>
    </r>
  </si>
  <si>
    <t>https://www.zschropyne.cz/</t>
  </si>
  <si>
    <r>
      <t xml:space="preserve">Základní škola Chropyně, okres Kroměříž, příspěvková organizace
</t>
    </r>
    <r>
      <rPr>
        <sz val="12"/>
        <color indexed="8"/>
        <rFont val="Calibri"/>
        <family val="2"/>
        <charset val="238"/>
      </rPr>
      <t>Komenského 335, Chropyně 768 11</t>
    </r>
  </si>
  <si>
    <t>https://www.zskyjov.cz/</t>
  </si>
  <si>
    <r>
      <t xml:space="preserve">Základní škola J. A. Komenského, příspěvková organizace města Kyjova
</t>
    </r>
    <r>
      <rPr>
        <sz val="12"/>
        <color indexed="8"/>
        <rFont val="Calibri"/>
        <family val="2"/>
        <charset val="238"/>
      </rPr>
      <t xml:space="preserve">Újezd 990, 697 24 Kyjov </t>
    </r>
  </si>
  <si>
    <t>https://www.skolajinotaj.cz/</t>
  </si>
  <si>
    <r>
      <t xml:space="preserve">Základní škola JINOTAJ Zlín s.r.o.
</t>
    </r>
    <r>
      <rPr>
        <sz val="12"/>
        <color indexed="8"/>
        <rFont val="Calibri"/>
        <family val="2"/>
        <charset val="238"/>
      </rPr>
      <t>sídlo: Vavrečkova 5333, 760 01 Zlín
provozovna: Filmová 174, 760 01 Zlín</t>
    </r>
  </si>
  <si>
    <t>https://www.zsko68nj.cz/</t>
  </si>
  <si>
    <r>
      <rPr>
        <b/>
        <sz val="12"/>
        <color theme="1"/>
        <rFont val="Calibri"/>
        <family val="2"/>
        <charset val="238"/>
        <scheme val="minor"/>
      </rPr>
      <t>Základní škola Nový Jičín, Komenského 68, příspěvková organizace</t>
    </r>
    <r>
      <rPr>
        <sz val="12"/>
        <color theme="1"/>
        <rFont val="Calibri"/>
        <family val="2"/>
        <charset val="238"/>
        <scheme val="minor"/>
      </rPr>
      <t xml:space="preserve">
​Komenského 1118/68, 741 01 Nový Jičín</t>
    </r>
  </si>
  <si>
    <t>https://komenska.com/</t>
  </si>
  <si>
    <r>
      <rPr>
        <b/>
        <sz val="12"/>
        <color theme="1"/>
        <rFont val="Calibri"/>
        <family val="2"/>
        <charset val="238"/>
        <scheme val="minor"/>
      </rPr>
      <t>Základní škola Odry, Komenského 6, příspěvková organizace</t>
    </r>
    <r>
      <rPr>
        <sz val="12"/>
        <color theme="1"/>
        <rFont val="Calibri"/>
        <family val="2"/>
        <charset val="238"/>
        <scheme val="minor"/>
      </rPr>
      <t xml:space="preserve">
Komenského 609/6, 742 35 Odry </t>
    </r>
  </si>
  <si>
    <t>https://www.zsoskol.cz/</t>
  </si>
  <si>
    <r>
      <rPr>
        <b/>
        <sz val="12"/>
        <color theme="1"/>
        <rFont val="Calibri"/>
        <family val="2"/>
        <charset val="238"/>
        <scheme val="minor"/>
      </rPr>
      <t>Základní škola Oskol, Kroměříž, příspěvková organizace</t>
    </r>
    <r>
      <rPr>
        <sz val="12"/>
        <color theme="1"/>
        <rFont val="Calibri"/>
        <family val="2"/>
        <charset val="238"/>
        <scheme val="minor"/>
      </rPr>
      <t xml:space="preserve">
Mánesova 3861, Kroměříž 767 01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</si>
  <si>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Přerov, Želatovská 8 </t>
    </r>
    <r>
      <rPr>
        <sz val="12"/>
        <color theme="1"/>
        <rFont val="Calibri"/>
        <family val="2"/>
        <charset val="238"/>
        <scheme val="minor"/>
      </rPr>
      <t xml:space="preserve">
Želatovská 2583, 75002 Přerov</t>
    </r>
  </si>
  <si>
    <t>https://zs-zelatovska.cz/</t>
  </si>
  <si>
    <t>https://www.zsslavicin.cz/</t>
  </si>
  <si>
    <r>
      <rPr>
        <b/>
        <sz val="12"/>
        <color theme="1"/>
        <rFont val="Calibri"/>
        <family val="2"/>
        <charset val="238"/>
        <scheme val="minor"/>
      </rPr>
      <t>Základní škola Slavičín - Vlára, příspěvková organizace</t>
    </r>
    <r>
      <rPr>
        <sz val="12"/>
        <color theme="1"/>
        <rFont val="Calibri"/>
        <family val="2"/>
        <charset val="238"/>
        <scheme val="minor"/>
      </rPr>
      <t xml:space="preserve">
Školní 403, 763 21 Slavičín</t>
    </r>
  </si>
  <si>
    <t>https://www.zstsobra.cz/</t>
  </si>
  <si>
    <r>
      <t xml:space="preserve">Základní škola Tomáše Šobra a Mateřská škola Písek, Šobrova 2070
</t>
    </r>
    <r>
      <rPr>
        <sz val="12"/>
        <rFont val="Calibri"/>
        <family val="2"/>
        <charset val="238"/>
        <scheme val="minor"/>
      </rPr>
      <t>Šobrova 2070, 397 01 Písek</t>
    </r>
  </si>
  <si>
    <t>https://www.zsunesco.cz/</t>
  </si>
  <si>
    <r>
      <rPr>
        <b/>
        <sz val="12"/>
        <color theme="1"/>
        <rFont val="Calibri"/>
        <family val="2"/>
        <charset val="238"/>
        <scheme val="minor"/>
      </rPr>
      <t>Základní škola UNESCO, Uherské Hradiště, Komenského náměstí 350, příspěvková organizace</t>
    </r>
    <r>
      <rPr>
        <sz val="12"/>
        <color theme="1"/>
        <rFont val="Calibri"/>
        <family val="2"/>
        <charset val="238"/>
        <scheme val="minor"/>
      </rPr>
      <t xml:space="preserve">
Komenského náměstí 350, 686 62 Uherské Hradiště</t>
    </r>
  </si>
  <si>
    <t>https://www.zsohrada.cz/</t>
  </si>
  <si>
    <r>
      <rPr>
        <b/>
        <sz val="12"/>
        <color theme="1"/>
        <rFont val="Calibri"/>
        <family val="2"/>
        <charset val="238"/>
        <scheme val="minor"/>
      </rPr>
      <t>Základní škola Vsetín, Ohrada 1876, příspěvková organizace</t>
    </r>
    <r>
      <rPr>
        <sz val="12"/>
        <color theme="1"/>
        <rFont val="Calibri"/>
        <family val="2"/>
        <charset val="238"/>
        <scheme val="minor"/>
      </rPr>
      <t xml:space="preserve">
Nad Školou 1876, 755 01 Vsetín</t>
    </r>
  </si>
  <si>
    <t>https://www.zszubri.cz/</t>
  </si>
  <si>
    <r>
      <rPr>
        <b/>
        <sz val="12"/>
        <color theme="1"/>
        <rFont val="Calibri"/>
        <family val="2"/>
        <charset val="238"/>
        <scheme val="minor"/>
      </rPr>
      <t>Základní škola Zubří, okres Vsetín</t>
    </r>
    <r>
      <rPr>
        <sz val="12"/>
        <color theme="1"/>
        <rFont val="Calibri"/>
        <family val="2"/>
        <charset val="238"/>
        <scheme val="minor"/>
      </rPr>
      <t xml:space="preserve">
Hlavní 70, 756 54 ZUBŘÍ</t>
    </r>
  </si>
  <si>
    <t>https://zszelatovice.cz/</t>
  </si>
  <si>
    <r>
      <rPr>
        <b/>
        <sz val="12"/>
        <color theme="1"/>
        <rFont val="Calibri"/>
        <family val="2"/>
        <charset val="238"/>
        <scheme val="minor"/>
      </rPr>
      <t>Základní škola Želatovice, okres Přerov, příspěvková organizace</t>
    </r>
    <r>
      <rPr>
        <sz val="12"/>
        <color theme="1"/>
        <rFont val="Calibri"/>
        <family val="2"/>
        <charset val="238"/>
        <scheme val="minor"/>
      </rPr>
      <t xml:space="preserve">
Želatovice 95, 751 16             </t>
    </r>
  </si>
  <si>
    <t>https://www.zsvelehrad.cz/</t>
  </si>
  <si>
    <r>
      <rPr>
        <b/>
        <sz val="12"/>
        <color theme="1"/>
        <rFont val="Calibri"/>
        <family val="2"/>
        <charset val="238"/>
        <scheme val="minor"/>
      </rPr>
      <t>Základní škola, Velehrad, okres Uherské Hradiště</t>
    </r>
    <r>
      <rPr>
        <sz val="12"/>
        <color theme="1"/>
        <rFont val="Calibri"/>
        <family val="2"/>
        <charset val="238"/>
        <scheme val="minor"/>
      </rPr>
      <t xml:space="preserve">
Salašská 300, 687 06 Velehrad</t>
    </r>
  </si>
  <si>
    <r>
      <t xml:space="preserve">Základní škola Zlín, Středová                                             </t>
    </r>
    <r>
      <rPr>
        <sz val="12"/>
        <color indexed="8"/>
        <rFont val="Calibri"/>
        <family val="2"/>
        <charset val="238"/>
      </rPr>
      <t>Středová 4694, 76005 Zlín</t>
    </r>
  </si>
  <si>
    <r>
      <t xml:space="preserve">Základní škola Zlín, Slovenská 3076, příspěvková organizace                                            
</t>
    </r>
    <r>
      <rPr>
        <sz val="12"/>
        <color indexed="8"/>
        <rFont val="Calibri"/>
        <family val="2"/>
        <charset val="238"/>
      </rPr>
      <t xml:space="preserve">Slovenská 3076, 760 01 Zlín </t>
    </r>
  </si>
  <si>
    <t>Proděkan pro pedagogiku</t>
  </si>
  <si>
    <t xml:space="preserve">vedoucí příslušného pracoviště a oddělení vzdělávání      </t>
  </si>
  <si>
    <r>
      <t xml:space="preserve">Poradenské a krizové centrum, příspěvková organizace
</t>
    </r>
    <r>
      <rPr>
        <sz val="12"/>
        <rFont val="Calibri"/>
        <family val="2"/>
        <charset val="238"/>
        <scheme val="minor"/>
      </rPr>
      <t>U Náhonu 5208, 760 01 Zlín</t>
    </r>
  </si>
  <si>
    <t>https://pkcentrum.cz/</t>
  </si>
  <si>
    <r>
      <t xml:space="preserve">Skleněnka, z.s.                                     
</t>
    </r>
    <r>
      <rPr>
        <sz val="12"/>
        <color indexed="8"/>
        <rFont val="Calibri"/>
        <family val="2"/>
        <charset val="238"/>
      </rPr>
      <t>Hutník 1414, 698 01 Veselí nad Moravou</t>
    </r>
  </si>
  <si>
    <t>https://zlin.sestricka.cz/</t>
  </si>
  <si>
    <r>
      <t xml:space="preserve">SESTŘIČKA.CZ - DOMÁCÍ PÉČE ZLÍN s.r.o.
</t>
    </r>
    <r>
      <rPr>
        <sz val="12"/>
        <color indexed="8"/>
        <rFont val="Calibri"/>
        <family val="2"/>
        <charset val="238"/>
      </rPr>
      <t>třída Tomáše Bati 3705, 760 01 Zlín</t>
    </r>
  </si>
  <si>
    <t>p. Mikulíková</t>
  </si>
  <si>
    <t>https://www.agentura-zdislava.cz/</t>
  </si>
  <si>
    <r>
      <rPr>
        <b/>
        <sz val="12"/>
        <rFont val="Calibri"/>
        <family val="2"/>
        <charset val="238"/>
        <scheme val="minor"/>
      </rPr>
      <t>Agentura Zdislava - domácí zdravotní péče, s.r.o.</t>
    </r>
    <r>
      <rPr>
        <sz val="12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</rPr>
      <t>Sušilova 1329, 755 01 Vsetín</t>
    </r>
  </si>
  <si>
    <r>
      <rPr>
        <b/>
        <sz val="12"/>
        <rFont val="Calibri"/>
        <family val="2"/>
        <charset val="238"/>
      </rPr>
      <t xml:space="preserve">Diakonie Valašské Meziříčí  </t>
    </r>
    <r>
      <rPr>
        <sz val="12"/>
        <rFont val="Calibri"/>
        <family val="2"/>
        <charset val="238"/>
      </rPr>
      <t xml:space="preserve">                                               Žerotínova 1421, 757 01 Valašské Maziříčí </t>
    </r>
  </si>
  <si>
    <t>vedoucí hospice CITADELA, vedoucí ošetř. služby a domácího hospice SPOLEČNOU CESTOU</t>
  </si>
  <si>
    <r>
      <rPr>
        <b/>
        <sz val="12"/>
        <rFont val="Calibri"/>
        <family val="2"/>
        <charset val="238"/>
      </rPr>
      <t xml:space="preserve">Hospic sv. Alžběty o.p.s.     </t>
    </r>
    <r>
      <rPr>
        <sz val="12"/>
        <rFont val="Calibri"/>
        <family val="2"/>
        <charset val="238"/>
      </rPr>
      <t xml:space="preserve">                  
Kamenná 207/36, Štýřice, 639 00 Brno</t>
    </r>
  </si>
  <si>
    <t>p. Ondříková</t>
  </si>
  <si>
    <r>
      <rPr>
        <b/>
        <sz val="12"/>
        <rFont val="Calibri"/>
        <family val="2"/>
        <charset val="238"/>
        <scheme val="minor"/>
      </rPr>
      <t xml:space="preserve">ZA SKLEM o.s.       </t>
    </r>
    <r>
      <rPr>
        <sz val="12"/>
        <rFont val="Calibri"/>
        <family val="2"/>
        <charset val="238"/>
        <scheme val="minor"/>
      </rPr>
      <t xml:space="preserve">                                       
</t>
    </r>
    <r>
      <rPr>
        <sz val="12"/>
        <color indexed="8"/>
        <rFont val="Calibri"/>
        <family val="2"/>
        <charset val="238"/>
      </rPr>
      <t>Sedmdesátá  7055, 760 01 Zlín</t>
    </r>
  </si>
  <si>
    <t>vedoucí přímé péče SAS 
a OSP Zlín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</si>
</sst>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1"/>
      <name val="Calibri"/>
      <family val="2"/>
      <charset val="238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u/>
      <sz val="11"/>
      <color indexed="12"/>
      <name val="Calibri"/>
      <family val="2"/>
    </font>
    <font>
      <sz val="12"/>
      <color indexed="16"/>
      <name val="Calibri"/>
      <family val="2"/>
      <charset val="238"/>
    </font>
    <font>
      <b/>
      <u/>
      <sz val="12"/>
      <color indexed="60"/>
      <name val="Calibri"/>
      <family val="2"/>
      <charset val="238"/>
    </font>
    <font>
      <sz val="12"/>
      <color indexed="10"/>
      <name val="Calibri"/>
      <family val="2"/>
      <charset val="238"/>
    </font>
    <font>
      <sz val="12"/>
      <color indexed="36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2"/>
      <color indexed="57"/>
      <name val="Calibri"/>
      <family val="2"/>
      <charset val="238"/>
    </font>
    <font>
      <sz val="10"/>
      <color indexed="8"/>
      <name val="Calibri"/>
      <family val="2"/>
      <charset val="238"/>
    </font>
    <font>
      <sz val="11"/>
      <color theme="10"/>
      <name val="Calibri"/>
      <family val="2"/>
      <charset val="238"/>
    </font>
    <font>
      <sz val="11"/>
      <color theme="1"/>
      <name val="Calibri"/>
      <family val="2"/>
      <scheme val="minor"/>
    </font>
    <font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name val="Calibri"/>
      <family val="2"/>
      <charset val="238"/>
      <scheme val="minor"/>
    </font>
    <font>
      <sz val="11"/>
      <color theme="10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rgb="FF00206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2"/>
      <color indexed="29"/>
      <name val="Calibri"/>
      <family val="2"/>
      <charset val="238"/>
    </font>
    <font>
      <sz val="12"/>
      <color theme="2" tint="-0.749992370372631"/>
      <name val="Calibri"/>
      <family val="2"/>
      <charset val="238"/>
    </font>
    <font>
      <sz val="12"/>
      <color theme="5" tint="-0.249977111117893"/>
      <name val="Calibri"/>
      <family val="2"/>
      <charset val="238"/>
    </font>
    <font>
      <sz val="12"/>
      <color theme="5" tint="0.39997558519241921"/>
      <name val="Calibri"/>
      <family val="2"/>
      <charset val="238"/>
    </font>
    <font>
      <sz val="12"/>
      <color theme="5" tint="0.59999389629810485"/>
      <name val="Calibri"/>
      <family val="2"/>
      <charset val="238"/>
    </font>
    <font>
      <sz val="12"/>
      <color indexed="20"/>
      <name val="Calibri"/>
      <family val="2"/>
      <charset val="238"/>
    </font>
    <font>
      <sz val="12"/>
      <color rgb="FF75843C"/>
      <name val="Calibri"/>
      <family val="2"/>
      <charset val="238"/>
    </font>
    <font>
      <sz val="12"/>
      <color theme="6" tint="-0.249977111117893"/>
      <name val="Calibri"/>
      <family val="2"/>
      <charset val="238"/>
    </font>
    <font>
      <sz val="12"/>
      <color rgb="FF7030A0"/>
      <name val="Calibri"/>
      <family val="2"/>
      <charset val="238"/>
    </font>
    <font>
      <sz val="12"/>
      <color theme="0" tint="-0.34998626667073579"/>
      <name val="Calibri"/>
      <family val="2"/>
      <charset val="238"/>
    </font>
    <font>
      <sz val="12"/>
      <color theme="0" tint="-0.499984740745262"/>
      <name val="Calibri"/>
      <family val="2"/>
      <charset val="238"/>
    </font>
    <font>
      <sz val="12"/>
      <color rgb="FFC00000"/>
      <name val="Calibri"/>
      <family val="2"/>
      <charset val="238"/>
    </font>
    <font>
      <sz val="12"/>
      <color indexed="60"/>
      <name val="Calibri"/>
      <family val="2"/>
      <charset val="238"/>
    </font>
    <font>
      <sz val="12"/>
      <color rgb="FF7030A0"/>
      <name val="Calibri"/>
      <family val="2"/>
      <charset val="238"/>
      <scheme val="minor"/>
    </font>
    <font>
      <sz val="12"/>
      <color theme="9" tint="-0.499984740745262"/>
      <name val="Calibri"/>
      <family val="2"/>
      <charset val="238"/>
      <scheme val="minor"/>
    </font>
    <font>
      <sz val="12"/>
      <color theme="6"/>
      <name val="Calibri"/>
      <family val="2"/>
      <charset val="238"/>
    </font>
    <font>
      <sz val="12"/>
      <color theme="9" tint="-0.499984740745262"/>
      <name val="Calibri"/>
      <family val="2"/>
      <charset val="238"/>
    </font>
    <font>
      <sz val="12"/>
      <color rgb="FFFF0000"/>
      <name val="Calibri"/>
      <family val="2"/>
      <charset val="238"/>
    </font>
    <font>
      <sz val="12"/>
      <color rgb="FF75843C"/>
      <name val="Calibri"/>
      <family val="2"/>
      <charset val="238"/>
      <scheme val="minor"/>
    </font>
    <font>
      <sz val="12"/>
      <color theme="7" tint="-0.249977111117893"/>
      <name val="Calibri"/>
      <family val="2"/>
      <charset val="238"/>
      <scheme val="minor"/>
    </font>
    <font>
      <sz val="12"/>
      <color theme="1" tint="4.9989318521683403E-2"/>
      <name val="Calibri"/>
      <family val="2"/>
      <charset val="238"/>
    </font>
    <font>
      <sz val="12"/>
      <color theme="3" tint="-0.249977111117893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i/>
      <sz val="16"/>
      <color theme="5" tint="-0.249977111117893"/>
      <name val="Calibri"/>
      <family val="2"/>
      <charset val="238"/>
      <scheme val="minor"/>
    </font>
    <font>
      <b/>
      <i/>
      <sz val="12"/>
      <name val="Calibri"/>
      <family val="2"/>
      <charset val="238"/>
    </font>
    <font>
      <b/>
      <i/>
      <sz val="12"/>
      <name val="Calibri"/>
      <family val="2"/>
      <charset val="238"/>
      <scheme val="minor"/>
    </font>
    <font>
      <i/>
      <u/>
      <sz val="11"/>
      <color theme="1"/>
      <name val="Calibri"/>
      <family val="2"/>
      <charset val="238"/>
    </font>
    <font>
      <sz val="12"/>
      <color theme="7" tint="0.3999755851924192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2"/>
      <color theme="0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i/>
      <u/>
      <sz val="11"/>
      <color theme="1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i/>
      <sz val="10"/>
      <name val="Calibri"/>
      <family val="2"/>
      <charset val="238"/>
    </font>
    <font>
      <sz val="12"/>
      <color theme="1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4D19E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32" fillId="0" borderId="0" applyNumberFormat="0" applyFill="0" applyBorder="0" applyAlignment="0" applyProtection="0"/>
  </cellStyleXfs>
  <cellXfs count="301">
    <xf numFmtId="0" fontId="0" fillId="0" borderId="0" xfId="0"/>
    <xf numFmtId="0" fontId="0" fillId="0" borderId="0" xfId="0"/>
    <xf numFmtId="0" fontId="3" fillId="2" borderId="1" xfId="0" applyFont="1" applyFill="1" applyBorder="1" applyAlignment="1">
      <alignment horizontal="left" vertical="top" wrapText="1"/>
    </xf>
    <xf numFmtId="14" fontId="5" fillId="2" borderId="1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14" fontId="22" fillId="2" borderId="1" xfId="0" applyNumberFormat="1" applyFont="1" applyFill="1" applyBorder="1" applyAlignment="1">
      <alignment horizontal="left" vertical="top" wrapText="1"/>
    </xf>
    <xf numFmtId="0" fontId="23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vertical="top" wrapText="1"/>
    </xf>
    <xf numFmtId="0" fontId="25" fillId="2" borderId="1" xfId="0" applyFont="1" applyFill="1" applyBorder="1" applyAlignment="1">
      <alignment horizontal="left" vertical="top" wrapText="1"/>
    </xf>
    <xf numFmtId="0" fontId="22" fillId="2" borderId="1" xfId="0" applyFont="1" applyFill="1" applyBorder="1" applyAlignment="1">
      <alignment horizontal="left" vertical="top" wrapText="1"/>
    </xf>
    <xf numFmtId="0" fontId="23" fillId="2" borderId="1" xfId="0" applyFont="1" applyFill="1" applyBorder="1" applyAlignment="1">
      <alignment horizontal="left" vertical="top" wrapText="1"/>
    </xf>
    <xf numFmtId="0" fontId="6" fillId="2" borderId="1" xfId="1" applyFont="1" applyFill="1" applyBorder="1" applyAlignment="1" applyProtection="1">
      <alignment horizontal="left" vertical="top" wrapText="1"/>
    </xf>
    <xf numFmtId="0" fontId="0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14" fontId="5" fillId="4" borderId="1" xfId="0" applyNumberFormat="1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14" fontId="21" fillId="4" borderId="1" xfId="0" applyNumberFormat="1" applyFont="1" applyFill="1" applyBorder="1" applyAlignment="1">
      <alignment horizontal="left" vertical="top" wrapText="1"/>
    </xf>
    <xf numFmtId="0" fontId="23" fillId="4" borderId="1" xfId="0" applyFont="1" applyFill="1" applyBorder="1" applyAlignment="1">
      <alignment horizontal="left" vertical="top" wrapText="1"/>
    </xf>
    <xf numFmtId="0" fontId="25" fillId="4" borderId="1" xfId="0" applyFont="1" applyFill="1" applyBorder="1" applyAlignment="1">
      <alignment horizontal="left" vertical="top" wrapText="1"/>
    </xf>
    <xf numFmtId="0" fontId="23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left" vertical="top" wrapText="1"/>
    </xf>
    <xf numFmtId="0" fontId="22" fillId="4" borderId="1" xfId="0" applyFont="1" applyFill="1" applyBorder="1" applyAlignment="1">
      <alignment horizontal="left" vertical="top" wrapText="1"/>
    </xf>
    <xf numFmtId="0" fontId="22" fillId="4" borderId="1" xfId="0" applyFont="1" applyFill="1" applyBorder="1" applyAlignment="1">
      <alignment vertical="top" wrapText="1"/>
    </xf>
    <xf numFmtId="14" fontId="6" fillId="2" borderId="1" xfId="1" applyNumberFormat="1" applyFont="1" applyFill="1" applyBorder="1" applyAlignment="1" applyProtection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26" fillId="2" borderId="1" xfId="0" applyFont="1" applyFill="1" applyBorder="1" applyAlignment="1">
      <alignment wrapText="1"/>
    </xf>
    <xf numFmtId="0" fontId="8" fillId="4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left" vertical="top" wrapText="1"/>
    </xf>
    <xf numFmtId="14" fontId="7" fillId="4" borderId="1" xfId="1" applyNumberFormat="1" applyFont="1" applyFill="1" applyBorder="1" applyAlignment="1" applyProtection="1">
      <alignment horizontal="left" vertical="top" wrapText="1"/>
    </xf>
    <xf numFmtId="14" fontId="6" fillId="4" borderId="1" xfId="1" applyNumberFormat="1" applyFont="1" applyFill="1" applyBorder="1" applyAlignment="1" applyProtection="1">
      <alignment horizontal="left" vertical="top" wrapText="1"/>
    </xf>
    <xf numFmtId="0" fontId="29" fillId="2" borderId="1" xfId="1" applyFont="1" applyFill="1" applyBorder="1" applyAlignment="1" applyProtection="1">
      <alignment horizontal="left" vertical="top" wrapText="1"/>
    </xf>
    <xf numFmtId="0" fontId="6" fillId="4" borderId="1" xfId="1" applyFont="1" applyFill="1" applyBorder="1" applyAlignment="1" applyProtection="1"/>
    <xf numFmtId="0" fontId="6" fillId="2" borderId="1" xfId="1" applyFont="1" applyFill="1" applyBorder="1" applyAlignment="1" applyProtection="1"/>
    <xf numFmtId="0" fontId="29" fillId="2" borderId="1" xfId="0" applyFont="1" applyFill="1" applyBorder="1" applyAlignment="1">
      <alignment horizontal="left" vertical="top" wrapText="1"/>
    </xf>
    <xf numFmtId="0" fontId="31" fillId="2" borderId="1" xfId="0" applyFont="1" applyFill="1" applyBorder="1" applyAlignment="1">
      <alignment horizontal="left" vertical="top" wrapText="1"/>
    </xf>
    <xf numFmtId="0" fontId="30" fillId="2" borderId="1" xfId="0" applyFont="1" applyFill="1" applyBorder="1" applyAlignment="1">
      <alignment vertical="top" wrapText="1"/>
    </xf>
    <xf numFmtId="0" fontId="0" fillId="4" borderId="1" xfId="0" applyFont="1" applyFill="1" applyBorder="1" applyAlignment="1">
      <alignment vertical="center" wrapText="1"/>
    </xf>
    <xf numFmtId="0" fontId="23" fillId="0" borderId="0" xfId="0" applyFont="1"/>
    <xf numFmtId="0" fontId="0" fillId="0" borderId="0" xfId="0" applyFill="1"/>
    <xf numFmtId="0" fontId="1" fillId="0" borderId="0" xfId="0" applyFont="1"/>
    <xf numFmtId="0" fontId="0" fillId="0" borderId="0" xfId="0" applyFont="1"/>
    <xf numFmtId="0" fontId="3" fillId="4" borderId="1" xfId="0" applyFont="1" applyFill="1" applyBorder="1" applyAlignment="1">
      <alignment vertical="top" wrapText="1"/>
    </xf>
    <xf numFmtId="0" fontId="29" fillId="2" borderId="1" xfId="0" applyFont="1" applyFill="1" applyBorder="1" applyAlignment="1">
      <alignment wrapText="1"/>
    </xf>
    <xf numFmtId="0" fontId="30" fillId="2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/>
    </xf>
    <xf numFmtId="0" fontId="29" fillId="4" borderId="1" xfId="0" applyFont="1" applyFill="1" applyBorder="1" applyAlignment="1">
      <alignment wrapText="1"/>
    </xf>
    <xf numFmtId="0" fontId="8" fillId="4" borderId="1" xfId="0" applyFont="1" applyFill="1" applyBorder="1" applyAlignment="1">
      <alignment vertical="top" wrapText="1"/>
    </xf>
    <xf numFmtId="0" fontId="6" fillId="4" borderId="1" xfId="1" applyFont="1" applyFill="1" applyBorder="1" applyAlignment="1" applyProtection="1">
      <alignment vertical="top" wrapText="1"/>
    </xf>
    <xf numFmtId="0" fontId="29" fillId="4" borderId="1" xfId="1" applyFont="1" applyFill="1" applyBorder="1" applyAlignment="1" applyProtection="1">
      <alignment vertical="top" wrapText="1"/>
    </xf>
    <xf numFmtId="0" fontId="23" fillId="7" borderId="1" xfId="0" applyFont="1" applyFill="1" applyBorder="1" applyAlignment="1">
      <alignment horizontal="left" vertical="top" wrapText="1"/>
    </xf>
    <xf numFmtId="0" fontId="29" fillId="4" borderId="1" xfId="0" applyFont="1" applyFill="1" applyBorder="1" applyAlignment="1">
      <alignment horizontal="left" vertical="top" wrapText="1"/>
    </xf>
    <xf numFmtId="0" fontId="23" fillId="4" borderId="1" xfId="0" applyFont="1" applyFill="1" applyBorder="1" applyAlignment="1">
      <alignment vertical="center" wrapText="1"/>
    </xf>
    <xf numFmtId="0" fontId="55" fillId="4" borderId="1" xfId="0" applyFont="1" applyFill="1" applyBorder="1" applyAlignment="1">
      <alignment horizontal="left" vertical="top" wrapText="1"/>
    </xf>
    <xf numFmtId="0" fontId="5" fillId="4" borderId="1" xfId="1" applyFont="1" applyFill="1" applyBorder="1" applyAlignment="1" applyProtection="1">
      <alignment horizontal="left" vertical="top" wrapText="1"/>
    </xf>
    <xf numFmtId="0" fontId="6" fillId="4" borderId="1" xfId="1" applyFont="1" applyFill="1" applyBorder="1" applyAlignment="1" applyProtection="1">
      <alignment horizontal="left" vertical="top" wrapText="1"/>
    </xf>
    <xf numFmtId="0" fontId="55" fillId="4" borderId="1" xfId="0" applyFont="1" applyFill="1" applyBorder="1" applyAlignment="1">
      <alignment wrapText="1"/>
    </xf>
    <xf numFmtId="0" fontId="30" fillId="4" borderId="1" xfId="0" applyFont="1" applyFill="1" applyBorder="1" applyAlignment="1">
      <alignment horizontal="left" vertical="top" wrapText="1"/>
    </xf>
    <xf numFmtId="0" fontId="7" fillId="2" borderId="1" xfId="1" applyFont="1" applyFill="1" applyBorder="1" applyAlignment="1" applyProtection="1">
      <alignment horizontal="left" vertical="top" wrapText="1"/>
    </xf>
    <xf numFmtId="0" fontId="18" fillId="2" borderId="1" xfId="1" applyFont="1" applyFill="1" applyBorder="1" applyAlignment="1" applyProtection="1">
      <alignment vertical="top" wrapText="1"/>
    </xf>
    <xf numFmtId="0" fontId="0" fillId="8" borderId="0" xfId="0" applyFont="1" applyFill="1"/>
    <xf numFmtId="0" fontId="23" fillId="8" borderId="0" xfId="0" applyFont="1" applyFill="1"/>
    <xf numFmtId="0" fontId="57" fillId="8" borderId="0" xfId="0" applyFont="1" applyFill="1" applyBorder="1" applyAlignment="1">
      <alignment vertical="top" wrapText="1"/>
    </xf>
    <xf numFmtId="0" fontId="59" fillId="8" borderId="0" xfId="1" applyFont="1" applyFill="1" applyBorder="1" applyAlignment="1" applyProtection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7" fillId="6" borderId="0" xfId="0" applyFont="1" applyFill="1" applyBorder="1" applyAlignment="1">
      <alignment horizontal="left" vertical="top" wrapText="1"/>
    </xf>
    <xf numFmtId="0" fontId="23" fillId="4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23" fillId="4" borderId="3" xfId="0" applyFont="1" applyFill="1" applyBorder="1" applyAlignment="1">
      <alignment vertical="top" wrapText="1"/>
    </xf>
    <xf numFmtId="0" fontId="29" fillId="4" borderId="3" xfId="0" applyFont="1" applyFill="1" applyBorder="1" applyAlignment="1">
      <alignment horizontal="left" vertical="top" wrapText="1"/>
    </xf>
    <xf numFmtId="14" fontId="5" fillId="2" borderId="3" xfId="0" applyNumberFormat="1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vertical="top" wrapText="1"/>
    </xf>
    <xf numFmtId="0" fontId="23" fillId="4" borderId="3" xfId="0" applyFont="1" applyFill="1" applyBorder="1" applyAlignment="1">
      <alignment vertical="center" wrapText="1"/>
    </xf>
    <xf numFmtId="0" fontId="6" fillId="2" borderId="3" xfId="1" applyFont="1" applyFill="1" applyBorder="1" applyAlignment="1" applyProtection="1">
      <alignment horizontal="left" vertical="top" wrapText="1"/>
    </xf>
    <xf numFmtId="0" fontId="8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vertical="top" wrapText="1"/>
    </xf>
    <xf numFmtId="0" fontId="23" fillId="2" borderId="3" xfId="0" applyFont="1" applyFill="1" applyBorder="1" applyAlignment="1">
      <alignment vertical="top" wrapText="1"/>
    </xf>
    <xf numFmtId="0" fontId="23" fillId="4" borderId="2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55" fillId="2" borderId="3" xfId="0" applyFont="1" applyFill="1" applyBorder="1" applyAlignment="1">
      <alignment horizontal="left" vertical="top" wrapText="1"/>
    </xf>
    <xf numFmtId="0" fontId="62" fillId="3" borderId="2" xfId="0" applyFont="1" applyFill="1" applyBorder="1" applyAlignment="1">
      <alignment horizontal="left" vertical="top" wrapText="1"/>
    </xf>
    <xf numFmtId="0" fontId="63" fillId="3" borderId="2" xfId="0" applyFont="1" applyFill="1" applyBorder="1" applyAlignment="1">
      <alignment horizontal="left" vertical="top" wrapText="1"/>
    </xf>
    <xf numFmtId="0" fontId="56" fillId="8" borderId="0" xfId="0" applyFont="1" applyFill="1" applyProtection="1"/>
    <xf numFmtId="14" fontId="6" fillId="6" borderId="0" xfId="0" applyNumberFormat="1" applyFont="1" applyFill="1" applyBorder="1" applyAlignment="1" applyProtection="1">
      <alignment horizontal="left" vertical="top" wrapText="1"/>
    </xf>
    <xf numFmtId="0" fontId="6" fillId="6" borderId="0" xfId="0" applyFont="1" applyFill="1" applyBorder="1" applyAlignment="1" applyProtection="1">
      <alignment vertical="top" wrapText="1"/>
    </xf>
    <xf numFmtId="0" fontId="6" fillId="6" borderId="0" xfId="0" applyFont="1" applyFill="1" applyBorder="1" applyAlignment="1" applyProtection="1">
      <alignment horizontal="left" vertical="top" wrapText="1"/>
    </xf>
    <xf numFmtId="14" fontId="6" fillId="2" borderId="3" xfId="0" applyNumberFormat="1" applyFont="1" applyFill="1" applyBorder="1" applyAlignment="1" applyProtection="1">
      <alignment horizontal="left" vertical="top" wrapText="1"/>
    </xf>
    <xf numFmtId="0" fontId="48" fillId="2" borderId="3" xfId="0" applyFont="1" applyFill="1" applyBorder="1" applyAlignment="1" applyProtection="1">
      <alignment vertical="top" wrapText="1"/>
    </xf>
    <xf numFmtId="0" fontId="6" fillId="2" borderId="3" xfId="0" applyFont="1" applyFill="1" applyBorder="1" applyAlignment="1" applyProtection="1">
      <alignment vertical="top" wrapText="1"/>
    </xf>
    <xf numFmtId="0" fontId="6" fillId="2" borderId="3" xfId="0" applyFont="1" applyFill="1" applyBorder="1" applyAlignment="1" applyProtection="1">
      <alignment horizontal="left" vertical="top" wrapText="1"/>
    </xf>
    <xf numFmtId="14" fontId="6" fillId="2" borderId="1" xfId="0" applyNumberFormat="1" applyFont="1" applyFill="1" applyBorder="1" applyAlignment="1" applyProtection="1">
      <alignment horizontal="left" vertical="top" wrapText="1"/>
    </xf>
    <xf numFmtId="0" fontId="48" fillId="2" borderId="1" xfId="0" applyFont="1" applyFill="1" applyBorder="1" applyAlignment="1" applyProtection="1">
      <alignment vertical="top" wrapText="1"/>
    </xf>
    <xf numFmtId="0" fontId="6" fillId="2" borderId="1" xfId="0" applyFont="1" applyFill="1" applyBorder="1" applyAlignment="1" applyProtection="1">
      <alignment vertical="top" wrapText="1"/>
    </xf>
    <xf numFmtId="0" fontId="6" fillId="2" borderId="1" xfId="0" applyFont="1" applyFill="1" applyBorder="1" applyAlignment="1" applyProtection="1">
      <alignment horizontal="left" vertical="top" wrapText="1"/>
    </xf>
    <xf numFmtId="0" fontId="23" fillId="4" borderId="1" xfId="0" applyFont="1" applyFill="1" applyBorder="1" applyAlignment="1" applyProtection="1">
      <alignment vertical="top" wrapText="1"/>
    </xf>
    <xf numFmtId="0" fontId="6" fillId="4" borderId="1" xfId="0" applyFont="1" applyFill="1" applyBorder="1" applyAlignment="1" applyProtection="1">
      <alignment horizontal="left" vertical="top" wrapText="1"/>
    </xf>
    <xf numFmtId="0" fontId="38" fillId="2" borderId="1" xfId="0" applyFont="1" applyFill="1" applyBorder="1" applyAlignment="1" applyProtection="1">
      <alignment vertical="top" wrapText="1"/>
    </xf>
    <xf numFmtId="14" fontId="6" fillId="4" borderId="1" xfId="0" applyNumberFormat="1" applyFont="1" applyFill="1" applyBorder="1" applyAlignment="1" applyProtection="1">
      <alignment horizontal="left" vertical="top" wrapText="1"/>
    </xf>
    <xf numFmtId="0" fontId="44" fillId="2" borderId="1" xfId="0" applyFont="1" applyFill="1" applyBorder="1" applyAlignment="1" applyProtection="1">
      <alignment horizontal="left" vertical="top" wrapText="1"/>
    </xf>
    <xf numFmtId="0" fontId="20" fillId="4" borderId="1" xfId="0" applyFont="1" applyFill="1" applyBorder="1" applyAlignment="1" applyProtection="1">
      <alignment horizontal="left" vertical="top" wrapText="1"/>
    </xf>
    <xf numFmtId="0" fontId="23" fillId="4" borderId="1" xfId="0" applyFont="1" applyFill="1" applyBorder="1" applyAlignment="1" applyProtection="1">
      <alignment horizontal="left" vertical="top" wrapText="1"/>
    </xf>
    <xf numFmtId="0" fontId="13" fillId="2" borderId="1" xfId="0" applyFont="1" applyFill="1" applyBorder="1" applyAlignment="1" applyProtection="1">
      <alignment vertical="top" wrapText="1"/>
    </xf>
    <xf numFmtId="0" fontId="47" fillId="2" borderId="1" xfId="0" applyFont="1" applyFill="1" applyBorder="1" applyAlignment="1" applyProtection="1">
      <alignment vertical="top" wrapText="1"/>
    </xf>
    <xf numFmtId="0" fontId="20" fillId="2" borderId="1" xfId="0" applyFont="1" applyFill="1" applyBorder="1" applyAlignment="1" applyProtection="1">
      <alignment vertical="top" wrapText="1"/>
    </xf>
    <xf numFmtId="0" fontId="20" fillId="4" borderId="1" xfId="0" applyFont="1" applyFill="1" applyBorder="1" applyAlignment="1" applyProtection="1">
      <alignment vertical="top" wrapText="1"/>
    </xf>
    <xf numFmtId="0" fontId="49" fillId="2" borderId="1" xfId="0" applyFont="1" applyFill="1" applyBorder="1" applyAlignment="1" applyProtection="1">
      <alignment vertical="top" wrapText="1"/>
    </xf>
    <xf numFmtId="0" fontId="64" fillId="2" borderId="1" xfId="0" applyFont="1" applyFill="1" applyBorder="1" applyAlignment="1" applyProtection="1">
      <alignment vertical="top" wrapText="1"/>
    </xf>
    <xf numFmtId="14" fontId="21" fillId="4" borderId="1" xfId="0" applyNumberFormat="1" applyFont="1" applyFill="1" applyBorder="1" applyAlignment="1" applyProtection="1">
      <alignment horizontal="left" vertical="top" wrapText="1"/>
    </xf>
    <xf numFmtId="14" fontId="20" fillId="2" borderId="1" xfId="0" applyNumberFormat="1" applyFont="1" applyFill="1" applyBorder="1" applyAlignment="1" applyProtection="1">
      <alignment horizontal="left" vertical="top" wrapText="1"/>
    </xf>
    <xf numFmtId="0" fontId="50" fillId="2" borderId="1" xfId="0" applyFont="1" applyFill="1" applyBorder="1" applyAlignment="1" applyProtection="1">
      <alignment vertical="top" wrapText="1"/>
    </xf>
    <xf numFmtId="14" fontId="6" fillId="4" borderId="3" xfId="0" applyNumberFormat="1" applyFont="1" applyFill="1" applyBorder="1" applyAlignment="1" applyProtection="1">
      <alignment horizontal="left" vertical="top" wrapText="1"/>
    </xf>
    <xf numFmtId="0" fontId="23" fillId="4" borderId="3" xfId="0" applyFont="1" applyFill="1" applyBorder="1" applyAlignment="1" applyProtection="1">
      <alignment vertical="top" wrapText="1"/>
    </xf>
    <xf numFmtId="0" fontId="6" fillId="4" borderId="3" xfId="0" applyFont="1" applyFill="1" applyBorder="1" applyAlignment="1" applyProtection="1">
      <alignment horizontal="left" vertical="top" wrapText="1"/>
    </xf>
    <xf numFmtId="14" fontId="3" fillId="2" borderId="1" xfId="0" applyNumberFormat="1" applyFont="1" applyFill="1" applyBorder="1" applyAlignment="1" applyProtection="1">
      <alignment horizontal="left" vertical="top" wrapText="1"/>
    </xf>
    <xf numFmtId="0" fontId="23" fillId="2" borderId="1" xfId="0" applyFont="1" applyFill="1" applyBorder="1" applyAlignment="1" applyProtection="1">
      <alignment vertical="top" wrapText="1"/>
    </xf>
    <xf numFmtId="14" fontId="20" fillId="4" borderId="1" xfId="0" applyNumberFormat="1" applyFont="1" applyFill="1" applyBorder="1" applyAlignment="1" applyProtection="1">
      <alignment horizontal="left" vertical="top" wrapText="1"/>
    </xf>
    <xf numFmtId="0" fontId="3" fillId="4" borderId="1" xfId="0" applyFont="1" applyFill="1" applyBorder="1" applyAlignment="1" applyProtection="1">
      <alignment horizontal="left" vertical="top" wrapText="1"/>
    </xf>
    <xf numFmtId="14" fontId="21" fillId="2" borderId="1" xfId="0" applyNumberFormat="1" applyFont="1" applyFill="1" applyBorder="1" applyAlignment="1" applyProtection="1">
      <alignment horizontal="left" vertical="top" wrapText="1"/>
    </xf>
    <xf numFmtId="0" fontId="24" fillId="4" borderId="1" xfId="0" applyFont="1" applyFill="1" applyBorder="1" applyAlignment="1" applyProtection="1">
      <alignment vertical="top" wrapText="1"/>
    </xf>
    <xf numFmtId="0" fontId="3" fillId="2" borderId="1" xfId="0" applyFont="1" applyFill="1" applyBorder="1" applyAlignment="1" applyProtection="1">
      <alignment horizontal="left" vertical="top" wrapText="1"/>
    </xf>
    <xf numFmtId="14" fontId="23" fillId="2" borderId="1" xfId="0" applyNumberFormat="1" applyFont="1" applyFill="1" applyBorder="1" applyAlignment="1" applyProtection="1">
      <alignment horizontal="left" vertical="top" wrapText="1"/>
    </xf>
    <xf numFmtId="0" fontId="23" fillId="2" borderId="1" xfId="0" applyFont="1" applyFill="1" applyBorder="1" applyAlignment="1" applyProtection="1">
      <alignment horizontal="left" vertical="top" wrapText="1"/>
    </xf>
    <xf numFmtId="14" fontId="23" fillId="2" borderId="1" xfId="0" applyNumberFormat="1" applyFont="1" applyFill="1" applyBorder="1" applyAlignment="1" applyProtection="1">
      <alignment horizontal="left" vertical="top"/>
    </xf>
    <xf numFmtId="0" fontId="23" fillId="2" borderId="1" xfId="0" applyFont="1" applyFill="1" applyBorder="1" applyAlignment="1" applyProtection="1">
      <alignment horizontal="left" vertical="top"/>
    </xf>
    <xf numFmtId="14" fontId="23" fillId="4" borderId="1" xfId="0" applyNumberFormat="1" applyFont="1" applyFill="1" applyBorder="1" applyAlignment="1" applyProtection="1">
      <alignment horizontal="left" vertical="top"/>
    </xf>
    <xf numFmtId="0" fontId="23" fillId="4" borderId="1" xfId="0" applyFont="1" applyFill="1" applyBorder="1" applyAlignment="1" applyProtection="1">
      <alignment horizontal="left" vertical="top"/>
    </xf>
    <xf numFmtId="0" fontId="44" fillId="4" borderId="1" xfId="0" applyFont="1" applyFill="1" applyBorder="1" applyAlignment="1" applyProtection="1">
      <alignment horizontal="left" vertical="top" wrapText="1"/>
    </xf>
    <xf numFmtId="14" fontId="23" fillId="7" borderId="1" xfId="0" applyNumberFormat="1" applyFont="1" applyFill="1" applyBorder="1" applyAlignment="1" applyProtection="1">
      <alignment horizontal="left" vertical="top"/>
    </xf>
    <xf numFmtId="0" fontId="23" fillId="7" borderId="1" xfId="0" applyFont="1" applyFill="1" applyBorder="1" applyAlignment="1" applyProtection="1">
      <alignment horizontal="left" vertical="top"/>
    </xf>
    <xf numFmtId="14" fontId="23" fillId="4" borderId="1" xfId="0" applyNumberFormat="1" applyFont="1" applyFill="1" applyBorder="1" applyAlignment="1" applyProtection="1">
      <alignment horizontal="left" vertical="top" wrapText="1"/>
    </xf>
    <xf numFmtId="14" fontId="24" fillId="2" borderId="1" xfId="0" applyNumberFormat="1" applyFont="1" applyFill="1" applyBorder="1" applyAlignment="1" applyProtection="1">
      <alignment horizontal="left" vertical="top" wrapText="1"/>
    </xf>
    <xf numFmtId="14" fontId="6" fillId="4" borderId="2" xfId="0" applyNumberFormat="1" applyFont="1" applyFill="1" applyBorder="1" applyAlignment="1" applyProtection="1">
      <alignment horizontal="left" vertical="top" wrapText="1"/>
    </xf>
    <xf numFmtId="0" fontId="23" fillId="4" borderId="2" xfId="0" applyFont="1" applyFill="1" applyBorder="1" applyAlignment="1" applyProtection="1">
      <alignment vertical="top" wrapText="1"/>
    </xf>
    <xf numFmtId="14" fontId="20" fillId="4" borderId="2" xfId="0" applyNumberFormat="1" applyFont="1" applyFill="1" applyBorder="1" applyAlignment="1" applyProtection="1">
      <alignment horizontal="left" vertical="top" wrapText="1"/>
    </xf>
    <xf numFmtId="14" fontId="20" fillId="4" borderId="3" xfId="0" applyNumberFormat="1" applyFont="1" applyFill="1" applyBorder="1" applyAlignment="1" applyProtection="1">
      <alignment horizontal="left" vertical="top" wrapText="1"/>
    </xf>
    <xf numFmtId="0" fontId="23" fillId="4" borderId="2" xfId="0" applyFont="1" applyFill="1" applyBorder="1" applyAlignment="1" applyProtection="1">
      <alignment horizontal="left" vertical="top" wrapText="1"/>
    </xf>
    <xf numFmtId="0" fontId="7" fillId="6" borderId="0" xfId="0" applyFont="1" applyFill="1" applyBorder="1" applyAlignment="1" applyProtection="1">
      <alignment vertical="top" wrapText="1"/>
    </xf>
    <xf numFmtId="0" fontId="6" fillId="4" borderId="1" xfId="0" applyFont="1" applyFill="1" applyBorder="1" applyAlignment="1" applyProtection="1">
      <alignment vertical="top" wrapText="1"/>
    </xf>
    <xf numFmtId="14" fontId="3" fillId="2" borderId="4" xfId="0" applyNumberFormat="1" applyFont="1" applyFill="1" applyBorder="1" applyAlignment="1" applyProtection="1">
      <alignment horizontal="left" vertical="top" wrapText="1"/>
    </xf>
    <xf numFmtId="0" fontId="50" fillId="2" borderId="4" xfId="0" applyFont="1" applyFill="1" applyBorder="1" applyAlignment="1" applyProtection="1">
      <alignment vertical="top" wrapText="1"/>
    </xf>
    <xf numFmtId="0" fontId="6" fillId="2" borderId="4" xfId="0" applyFont="1" applyFill="1" applyBorder="1" applyAlignment="1" applyProtection="1">
      <alignment vertical="top" wrapText="1"/>
    </xf>
    <xf numFmtId="14" fontId="3" fillId="4" borderId="1" xfId="0" applyNumberFormat="1" applyFont="1" applyFill="1" applyBorder="1" applyAlignment="1" applyProtection="1">
      <alignment horizontal="left" vertical="top" wrapText="1"/>
    </xf>
    <xf numFmtId="0" fontId="6" fillId="4" borderId="3" xfId="0" applyFont="1" applyFill="1" applyBorder="1" applyAlignment="1" applyProtection="1">
      <alignment vertical="top" wrapText="1"/>
    </xf>
    <xf numFmtId="14" fontId="6" fillId="2" borderId="2" xfId="0" applyNumberFormat="1" applyFont="1" applyFill="1" applyBorder="1" applyAlignment="1" applyProtection="1">
      <alignment horizontal="left" vertical="top" wrapText="1"/>
    </xf>
    <xf numFmtId="0" fontId="0" fillId="6" borderId="0" xfId="0" applyFont="1" applyFill="1" applyBorder="1" applyAlignment="1" applyProtection="1">
      <alignment vertical="top" wrapText="1"/>
    </xf>
    <xf numFmtId="0" fontId="23" fillId="6" borderId="0" xfId="0" applyFont="1" applyFill="1" applyBorder="1" applyAlignment="1" applyProtection="1">
      <alignment vertical="top" wrapText="1"/>
    </xf>
    <xf numFmtId="0" fontId="44" fillId="2" borderId="3" xfId="0" applyFont="1" applyFill="1" applyBorder="1" applyAlignment="1" applyProtection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</xf>
    <xf numFmtId="0" fontId="24" fillId="6" borderId="0" xfId="0" applyFont="1" applyFill="1" applyBorder="1" applyAlignment="1" applyProtection="1">
      <alignment vertical="top" wrapText="1"/>
    </xf>
    <xf numFmtId="0" fontId="20" fillId="6" borderId="0" xfId="0" applyFont="1" applyFill="1" applyBorder="1" applyAlignment="1" applyProtection="1">
      <alignment vertical="top" wrapText="1"/>
    </xf>
    <xf numFmtId="0" fontId="44" fillId="2" borderId="2" xfId="0" applyFont="1" applyFill="1" applyBorder="1" applyAlignment="1" applyProtection="1">
      <alignment horizontal="left" vertical="top" wrapText="1"/>
    </xf>
    <xf numFmtId="0" fontId="6" fillId="2" borderId="2" xfId="0" applyFont="1" applyFill="1" applyBorder="1" applyAlignment="1" applyProtection="1">
      <alignment horizontal="left" vertical="top" wrapText="1"/>
    </xf>
    <xf numFmtId="0" fontId="20" fillId="4" borderId="3" xfId="0" applyFont="1" applyFill="1" applyBorder="1" applyAlignment="1" applyProtection="1">
      <alignment vertical="top" wrapText="1"/>
    </xf>
    <xf numFmtId="0" fontId="3" fillId="4" borderId="3" xfId="0" applyFont="1" applyFill="1" applyBorder="1" applyAlignment="1" applyProtection="1">
      <alignment horizontal="left" vertical="top" wrapText="1"/>
    </xf>
    <xf numFmtId="0" fontId="39" fillId="2" borderId="1" xfId="0" applyFont="1" applyFill="1" applyBorder="1" applyAlignment="1" applyProtection="1">
      <alignment vertical="top" wrapText="1"/>
    </xf>
    <xf numFmtId="14" fontId="20" fillId="2" borderId="3" xfId="0" applyNumberFormat="1" applyFont="1" applyFill="1" applyBorder="1" applyAlignment="1" applyProtection="1">
      <alignment horizontal="left" vertical="top" wrapText="1"/>
    </xf>
    <xf numFmtId="0" fontId="51" fillId="2" borderId="1" xfId="0" applyFont="1" applyFill="1" applyBorder="1" applyAlignment="1" applyProtection="1">
      <alignment horizontal="left" vertical="top" wrapText="1"/>
    </xf>
    <xf numFmtId="0" fontId="20" fillId="2" borderId="1" xfId="0" applyFont="1" applyFill="1" applyBorder="1" applyAlignment="1" applyProtection="1">
      <alignment horizontal="left" vertical="top" wrapText="1"/>
    </xf>
    <xf numFmtId="0" fontId="40" fillId="2" borderId="1" xfId="0" applyFont="1" applyFill="1" applyBorder="1" applyAlignment="1" applyProtection="1">
      <alignment vertical="top" wrapText="1"/>
    </xf>
    <xf numFmtId="0" fontId="7" fillId="6" borderId="0" xfId="0" applyFont="1" applyFill="1" applyBorder="1" applyAlignment="1" applyProtection="1">
      <alignment horizontal="left" vertical="top" wrapText="1"/>
    </xf>
    <xf numFmtId="0" fontId="24" fillId="6" borderId="0" xfId="0" applyFont="1" applyFill="1" applyBorder="1" applyProtection="1"/>
    <xf numFmtId="14" fontId="0" fillId="2" borderId="1" xfId="0" applyNumberFormat="1" applyFont="1" applyFill="1" applyBorder="1" applyAlignment="1" applyProtection="1">
      <alignment horizontal="left" vertical="top" wrapText="1"/>
    </xf>
    <xf numFmtId="0" fontId="38" fillId="2" borderId="3" xfId="0" applyFont="1" applyFill="1" applyBorder="1" applyAlignment="1" applyProtection="1">
      <alignment vertical="top" wrapText="1"/>
    </xf>
    <xf numFmtId="0" fontId="0" fillId="4" borderId="1" xfId="0" applyFont="1" applyFill="1" applyBorder="1" applyAlignment="1" applyProtection="1">
      <alignment vertical="top" wrapText="1"/>
    </xf>
    <xf numFmtId="14" fontId="9" fillId="4" borderId="1" xfId="0" applyNumberFormat="1" applyFont="1" applyFill="1" applyBorder="1" applyAlignment="1" applyProtection="1">
      <alignment horizontal="left" vertical="top" wrapText="1"/>
    </xf>
    <xf numFmtId="0" fontId="40" fillId="2" borderId="3" xfId="0" applyFont="1" applyFill="1" applyBorder="1" applyAlignment="1" applyProtection="1">
      <alignment vertical="top" wrapText="1"/>
    </xf>
    <xf numFmtId="0" fontId="3" fillId="2" borderId="1" xfId="0" applyFont="1" applyFill="1" applyBorder="1" applyAlignment="1" applyProtection="1">
      <alignment vertical="top" wrapText="1"/>
    </xf>
    <xf numFmtId="0" fontId="51" fillId="2" borderId="3" xfId="0" applyFont="1" applyFill="1" applyBorder="1" applyAlignment="1" applyProtection="1">
      <alignment horizontal="left" vertical="top" wrapText="1"/>
    </xf>
    <xf numFmtId="0" fontId="20" fillId="2" borderId="3" xfId="0" applyFont="1" applyFill="1" applyBorder="1" applyAlignment="1" applyProtection="1">
      <alignment horizontal="left" vertical="top" wrapText="1"/>
    </xf>
    <xf numFmtId="14" fontId="52" fillId="2" borderId="1" xfId="0" applyNumberFormat="1" applyFont="1" applyFill="1" applyBorder="1" applyAlignment="1" applyProtection="1">
      <alignment horizontal="left" vertical="top" wrapText="1"/>
    </xf>
    <xf numFmtId="14" fontId="21" fillId="6" borderId="0" xfId="0" applyNumberFormat="1" applyFont="1" applyFill="1" applyBorder="1" applyAlignment="1" applyProtection="1">
      <alignment horizontal="left" vertical="top" wrapText="1"/>
    </xf>
    <xf numFmtId="14" fontId="60" fillId="6" borderId="0" xfId="0" applyNumberFormat="1" applyFont="1" applyFill="1" applyBorder="1" applyAlignment="1" applyProtection="1">
      <alignment horizontal="left" vertical="top" wrapText="1"/>
    </xf>
    <xf numFmtId="14" fontId="20" fillId="6" borderId="0" xfId="0" applyNumberFormat="1" applyFont="1" applyFill="1" applyBorder="1" applyAlignment="1" applyProtection="1">
      <alignment horizontal="left" vertical="top" wrapText="1"/>
    </xf>
    <xf numFmtId="14" fontId="11" fillId="2" borderId="3" xfId="0" applyNumberFormat="1" applyFont="1" applyFill="1" applyBorder="1" applyAlignment="1" applyProtection="1">
      <alignment horizontal="left" vertical="top" wrapText="1"/>
    </xf>
    <xf numFmtId="14" fontId="0" fillId="2" borderId="1" xfId="0" applyNumberFormat="1" applyFont="1" applyFill="1" applyBorder="1" applyAlignment="1" applyProtection="1">
      <alignment horizontal="left" vertical="top"/>
    </xf>
    <xf numFmtId="0" fontId="0" fillId="2" borderId="1" xfId="0" applyFont="1" applyFill="1" applyBorder="1" applyAlignment="1" applyProtection="1">
      <alignment wrapText="1"/>
    </xf>
    <xf numFmtId="0" fontId="38" fillId="6" borderId="0" xfId="0" applyFont="1" applyFill="1" applyBorder="1" applyAlignment="1" applyProtection="1">
      <alignment vertical="top" wrapText="1"/>
    </xf>
    <xf numFmtId="0" fontId="51" fillId="5" borderId="1" xfId="0" applyFont="1" applyFill="1" applyBorder="1" applyAlignment="1" applyProtection="1">
      <alignment horizontal="left" vertical="top" wrapText="1"/>
    </xf>
    <xf numFmtId="14" fontId="21" fillId="2" borderId="3" xfId="0" applyNumberFormat="1" applyFont="1" applyFill="1" applyBorder="1" applyAlignment="1" applyProtection="1">
      <alignment horizontal="left" vertical="top" wrapText="1"/>
    </xf>
    <xf numFmtId="0" fontId="23" fillId="2" borderId="3" xfId="0" applyFont="1" applyFill="1" applyBorder="1" applyAlignment="1" applyProtection="1">
      <alignment vertical="top" wrapText="1"/>
    </xf>
    <xf numFmtId="0" fontId="0" fillId="2" borderId="1" xfId="0" applyFont="1" applyFill="1" applyBorder="1" applyAlignment="1" applyProtection="1">
      <alignment vertical="top" wrapText="1"/>
    </xf>
    <xf numFmtId="0" fontId="0" fillId="2" borderId="3" xfId="0" applyFont="1" applyFill="1" applyBorder="1" applyAlignment="1" applyProtection="1">
      <alignment vertical="top" wrapText="1"/>
    </xf>
    <xf numFmtId="0" fontId="36" fillId="2" borderId="1" xfId="0" applyFont="1" applyFill="1" applyBorder="1" applyAlignment="1" applyProtection="1">
      <alignment vertical="top" wrapText="1"/>
    </xf>
    <xf numFmtId="0" fontId="37" fillId="2" borderId="1" xfId="0" applyFont="1" applyFill="1" applyBorder="1" applyAlignment="1" applyProtection="1">
      <alignment vertical="top" wrapText="1"/>
    </xf>
    <xf numFmtId="0" fontId="20" fillId="2" borderId="2" xfId="0" applyFont="1" applyFill="1" applyBorder="1" applyAlignment="1" applyProtection="1">
      <alignment vertical="top" wrapText="1"/>
    </xf>
    <xf numFmtId="14" fontId="54" fillId="6" borderId="0" xfId="0" applyNumberFormat="1" applyFont="1" applyFill="1" applyBorder="1" applyAlignment="1" applyProtection="1">
      <alignment horizontal="left" vertical="top" wrapText="1"/>
    </xf>
    <xf numFmtId="0" fontId="54" fillId="6" borderId="0" xfId="0" applyFont="1" applyFill="1" applyBorder="1" applyAlignment="1" applyProtection="1">
      <alignment horizontal="left" vertical="top" wrapText="1"/>
    </xf>
    <xf numFmtId="14" fontId="52" fillId="2" borderId="3" xfId="0" applyNumberFormat="1" applyFont="1" applyFill="1" applyBorder="1" applyAlignment="1" applyProtection="1">
      <alignment horizontal="left" vertical="top" wrapText="1"/>
    </xf>
    <xf numFmtId="0" fontId="20" fillId="2" borderId="3" xfId="0" applyFont="1" applyFill="1" applyBorder="1" applyAlignment="1" applyProtection="1">
      <alignment vertical="top" wrapText="1"/>
    </xf>
    <xf numFmtId="0" fontId="35" fillId="2" borderId="1" xfId="0" applyFont="1" applyFill="1" applyBorder="1" applyAlignment="1" applyProtection="1">
      <alignment vertical="top" wrapText="1"/>
    </xf>
    <xf numFmtId="14" fontId="24" fillId="6" borderId="0" xfId="0" applyNumberFormat="1" applyFont="1" applyFill="1" applyBorder="1" applyAlignment="1" applyProtection="1">
      <alignment horizontal="left" vertical="top" wrapText="1"/>
    </xf>
    <xf numFmtId="0" fontId="20" fillId="6" borderId="0" xfId="0" applyFont="1" applyFill="1" applyBorder="1" applyAlignment="1" applyProtection="1">
      <alignment horizontal="left" vertical="top" wrapText="1"/>
    </xf>
    <xf numFmtId="0" fontId="24" fillId="6" borderId="0" xfId="0" applyFont="1" applyFill="1" applyBorder="1" applyAlignment="1" applyProtection="1">
      <alignment horizontal="left" vertical="top" wrapText="1"/>
    </xf>
    <xf numFmtId="0" fontId="0" fillId="4" borderId="0" xfId="0" applyFill="1" applyProtection="1"/>
    <xf numFmtId="14" fontId="27" fillId="2" borderId="1" xfId="0" applyNumberFormat="1" applyFont="1" applyFill="1" applyBorder="1" applyAlignment="1" applyProtection="1">
      <alignment horizontal="left" vertical="top" wrapText="1"/>
    </xf>
    <xf numFmtId="0" fontId="24" fillId="2" borderId="1" xfId="0" applyFont="1" applyFill="1" applyBorder="1" applyAlignment="1" applyProtection="1">
      <alignment vertical="top" wrapText="1"/>
    </xf>
    <xf numFmtId="14" fontId="21" fillId="4" borderId="3" xfId="0" applyNumberFormat="1" applyFont="1" applyFill="1" applyBorder="1" applyAlignment="1" applyProtection="1">
      <alignment horizontal="left" vertical="top" wrapText="1"/>
    </xf>
    <xf numFmtId="0" fontId="24" fillId="2" borderId="1" xfId="0" applyFont="1" applyFill="1" applyBorder="1" applyAlignment="1" applyProtection="1">
      <alignment horizontal="left" vertical="top" wrapText="1"/>
    </xf>
    <xf numFmtId="14" fontId="35" fillId="2" borderId="1" xfId="0" applyNumberFormat="1" applyFont="1" applyFill="1" applyBorder="1" applyAlignment="1" applyProtection="1">
      <alignment horizontal="left" vertical="top" wrapText="1"/>
    </xf>
    <xf numFmtId="14" fontId="53" fillId="2" borderId="1" xfId="0" applyNumberFormat="1" applyFont="1" applyFill="1" applyBorder="1" applyAlignment="1" applyProtection="1">
      <alignment horizontal="left" vertical="top" wrapText="1"/>
    </xf>
    <xf numFmtId="14" fontId="9" fillId="2" borderId="1" xfId="0" applyNumberFormat="1" applyFont="1" applyFill="1" applyBorder="1" applyAlignment="1" applyProtection="1">
      <alignment horizontal="left" vertical="top" wrapText="1"/>
    </xf>
    <xf numFmtId="0" fontId="57" fillId="6" borderId="0" xfId="0" applyFont="1" applyFill="1" applyBorder="1" applyAlignment="1" applyProtection="1">
      <alignment horizontal="left" vertical="top" wrapText="1"/>
      <protection locked="0"/>
    </xf>
    <xf numFmtId="0" fontId="57" fillId="6" borderId="0" xfId="0" applyFont="1" applyFill="1" applyBorder="1" applyAlignment="1" applyProtection="1">
      <alignment horizontal="left" vertical="top"/>
      <protection locked="0"/>
    </xf>
    <xf numFmtId="0" fontId="58" fillId="6" borderId="0" xfId="0" applyFont="1" applyFill="1" applyBorder="1" applyAlignment="1" applyProtection="1">
      <alignment vertical="top" wrapText="1"/>
      <protection locked="0"/>
    </xf>
    <xf numFmtId="0" fontId="58" fillId="6" borderId="0" xfId="0" applyFont="1" applyFill="1" applyBorder="1" applyAlignment="1" applyProtection="1">
      <alignment vertical="top"/>
      <protection locked="0"/>
    </xf>
    <xf numFmtId="0" fontId="57" fillId="6" borderId="0" xfId="0" applyFont="1" applyFill="1" applyBorder="1" applyAlignment="1" applyProtection="1">
      <alignment vertical="top"/>
      <protection locked="0"/>
    </xf>
    <xf numFmtId="0" fontId="58" fillId="6" borderId="0" xfId="0" applyFont="1" applyFill="1" applyBorder="1" applyAlignment="1" applyProtection="1">
      <alignment horizontal="left" vertical="top" wrapText="1"/>
      <protection locked="0"/>
    </xf>
    <xf numFmtId="0" fontId="58" fillId="6" borderId="0" xfId="0" applyFont="1" applyFill="1" applyBorder="1" applyAlignment="1" applyProtection="1">
      <alignment horizontal="left" vertical="top"/>
      <protection locked="0"/>
    </xf>
    <xf numFmtId="0" fontId="0" fillId="8" borderId="0" xfId="0" applyFill="1" applyBorder="1" applyProtection="1">
      <protection locked="0"/>
    </xf>
    <xf numFmtId="0" fontId="7" fillId="6" borderId="0" xfId="1" applyFont="1" applyFill="1" applyBorder="1" applyAlignment="1" applyProtection="1">
      <alignment horizontal="left" vertical="top" wrapText="1"/>
      <protection locked="0"/>
    </xf>
    <xf numFmtId="0" fontId="18" fillId="2" borderId="3" xfId="1" applyFont="1" applyFill="1" applyBorder="1" applyAlignment="1" applyProtection="1">
      <alignment horizontal="left" vertical="top" wrapText="1"/>
      <protection locked="0"/>
    </xf>
    <xf numFmtId="0" fontId="18" fillId="2" borderId="1" xfId="1" applyFont="1" applyFill="1" applyBorder="1" applyAlignment="1" applyProtection="1">
      <alignment horizontal="left" vertical="top" wrapText="1"/>
      <protection locked="0"/>
    </xf>
    <xf numFmtId="0" fontId="18" fillId="4" borderId="1" xfId="1" applyFont="1" applyFill="1" applyBorder="1" applyAlignment="1" applyProtection="1">
      <alignment horizontal="left" vertical="top" wrapText="1"/>
      <protection locked="0"/>
    </xf>
    <xf numFmtId="14" fontId="18" fillId="4" borderId="3" xfId="1" applyNumberFormat="1" applyFont="1" applyFill="1" applyBorder="1" applyAlignment="1" applyProtection="1">
      <alignment horizontal="left" vertical="top" wrapText="1"/>
      <protection locked="0"/>
    </xf>
    <xf numFmtId="0" fontId="18" fillId="7" borderId="1" xfId="1" applyFont="1" applyFill="1" applyBorder="1" applyAlignment="1" applyProtection="1">
      <alignment horizontal="left" vertical="top" wrapText="1"/>
      <protection locked="0"/>
    </xf>
    <xf numFmtId="0" fontId="18" fillId="2" borderId="1" xfId="1" applyFill="1" applyBorder="1" applyAlignment="1" applyProtection="1">
      <alignment horizontal="left" vertical="top" wrapText="1"/>
      <protection locked="0"/>
    </xf>
    <xf numFmtId="0" fontId="23" fillId="2" borderId="1" xfId="0" applyFont="1" applyFill="1" applyBorder="1" applyAlignment="1" applyProtection="1">
      <alignment horizontal="left" vertical="top" wrapText="1"/>
      <protection locked="0"/>
    </xf>
    <xf numFmtId="0" fontId="28" fillId="4" borderId="1" xfId="1" applyFont="1" applyFill="1" applyBorder="1" applyAlignment="1" applyProtection="1">
      <alignment horizontal="left" vertical="top" wrapText="1"/>
      <protection locked="0"/>
    </xf>
    <xf numFmtId="0" fontId="18" fillId="4" borderId="1" xfId="1" applyFont="1" applyFill="1" applyBorder="1" applyAlignment="1" applyProtection="1">
      <alignment vertical="top" wrapText="1"/>
      <protection locked="0"/>
    </xf>
    <xf numFmtId="0" fontId="18" fillId="4" borderId="2" xfId="1" applyFont="1" applyFill="1" applyBorder="1" applyAlignment="1" applyProtection="1">
      <alignment horizontal="left" vertical="top" wrapText="1"/>
      <protection locked="0"/>
    </xf>
    <xf numFmtId="0" fontId="0" fillId="6" borderId="0" xfId="0" applyFont="1" applyFill="1" applyBorder="1" applyAlignment="1" applyProtection="1">
      <alignment vertical="top" wrapText="1"/>
      <protection locked="0"/>
    </xf>
    <xf numFmtId="0" fontId="18" fillId="4" borderId="3" xfId="1" applyFont="1" applyFill="1" applyBorder="1" applyAlignment="1" applyProtection="1">
      <alignment horizontal="left" vertical="top" wrapText="1"/>
      <protection locked="0"/>
    </xf>
    <xf numFmtId="0" fontId="7" fillId="6" borderId="0" xfId="0" applyFont="1" applyFill="1" applyBorder="1" applyAlignment="1" applyProtection="1">
      <alignment vertical="top" wrapText="1"/>
      <protection locked="0"/>
    </xf>
    <xf numFmtId="0" fontId="18" fillId="2" borderId="4" xfId="1" applyFont="1" applyFill="1" applyBorder="1" applyAlignment="1" applyProtection="1">
      <alignment horizontal="left" vertical="top" wrapText="1"/>
      <protection locked="0"/>
    </xf>
    <xf numFmtId="0" fontId="6" fillId="6" borderId="0" xfId="0" applyFont="1" applyFill="1" applyBorder="1" applyAlignment="1" applyProtection="1">
      <alignment horizontal="left" vertical="top" wrapText="1"/>
      <protection locked="0"/>
    </xf>
    <xf numFmtId="0" fontId="18" fillId="2" borderId="1" xfId="1" applyFont="1" applyFill="1" applyBorder="1" applyAlignment="1" applyProtection="1">
      <alignment vertical="top" wrapText="1"/>
      <protection locked="0"/>
    </xf>
    <xf numFmtId="0" fontId="18" fillId="4" borderId="2" xfId="1" applyFont="1" applyFill="1" applyBorder="1" applyAlignment="1" applyProtection="1">
      <alignment vertical="top" wrapText="1"/>
      <protection locked="0"/>
    </xf>
    <xf numFmtId="0" fontId="24" fillId="6" borderId="0" xfId="0" applyFont="1" applyFill="1" applyBorder="1" applyAlignment="1" applyProtection="1">
      <alignment vertical="top" wrapText="1"/>
      <protection locked="0"/>
    </xf>
    <xf numFmtId="0" fontId="18" fillId="4" borderId="3" xfId="1" applyFont="1" applyFill="1" applyBorder="1" applyAlignment="1" applyProtection="1">
      <alignment vertical="top" wrapText="1"/>
      <protection locked="0"/>
    </xf>
    <xf numFmtId="0" fontId="18" fillId="4" borderId="3" xfId="1" applyFont="1" applyFill="1" applyBorder="1" applyAlignment="1" applyProtection="1">
      <alignment horizontal="left" vertical="top"/>
      <protection locked="0"/>
    </xf>
    <xf numFmtId="0" fontId="18" fillId="4" borderId="1" xfId="1" applyFont="1" applyFill="1" applyBorder="1" applyAlignment="1" applyProtection="1">
      <alignment horizontal="left" vertical="top"/>
      <protection locked="0"/>
    </xf>
    <xf numFmtId="14" fontId="18" fillId="4" borderId="1" xfId="1" applyNumberFormat="1" applyFont="1" applyFill="1" applyBorder="1" applyAlignment="1" applyProtection="1">
      <alignment horizontal="left" vertical="top" wrapText="1"/>
      <protection locked="0"/>
    </xf>
    <xf numFmtId="0" fontId="7" fillId="6" borderId="0" xfId="0" applyFont="1" applyFill="1" applyBorder="1" applyAlignment="1" applyProtection="1">
      <alignment horizontal="left" vertical="top" wrapText="1"/>
      <protection locked="0"/>
    </xf>
    <xf numFmtId="1" fontId="18" fillId="4" borderId="1" xfId="1" applyNumberFormat="1" applyFont="1" applyFill="1" applyBorder="1" applyAlignment="1" applyProtection="1">
      <alignment horizontal="left" vertical="top" wrapText="1"/>
      <protection locked="0"/>
    </xf>
    <xf numFmtId="0" fontId="18" fillId="2" borderId="1" xfId="1" applyFont="1" applyFill="1" applyBorder="1" applyAlignment="1" applyProtection="1">
      <protection locked="0"/>
    </xf>
    <xf numFmtId="0" fontId="18" fillId="4" borderId="1" xfId="1" applyFont="1" applyFill="1" applyBorder="1" applyAlignment="1" applyProtection="1">
      <protection locked="0"/>
    </xf>
    <xf numFmtId="0" fontId="18" fillId="5" borderId="1" xfId="1" applyFont="1" applyFill="1" applyBorder="1" applyAlignment="1" applyProtection="1">
      <alignment horizontal="left" vertical="top" wrapText="1"/>
      <protection locked="0"/>
    </xf>
    <xf numFmtId="0" fontId="18" fillId="2" borderId="1" xfId="1" applyFont="1" applyFill="1" applyBorder="1" applyAlignment="1" applyProtection="1">
      <alignment horizontal="left" vertical="top"/>
      <protection locked="0"/>
    </xf>
    <xf numFmtId="14" fontId="18" fillId="2" borderId="1" xfId="1" applyNumberFormat="1" applyFont="1" applyFill="1" applyBorder="1" applyAlignment="1" applyProtection="1">
      <alignment horizontal="left" vertical="top" wrapText="1"/>
      <protection locked="0"/>
    </xf>
    <xf numFmtId="0" fontId="18" fillId="6" borderId="0" xfId="1" applyFont="1" applyFill="1" applyBorder="1" applyAlignment="1" applyProtection="1">
      <alignment horizontal="left" vertical="top" wrapText="1"/>
      <protection locked="0"/>
    </xf>
    <xf numFmtId="0" fontId="3" fillId="6" borderId="0" xfId="0" applyFont="1" applyFill="1" applyBorder="1" applyAlignment="1" applyProtection="1">
      <alignment horizontal="left" vertical="top" wrapText="1"/>
      <protection locked="0"/>
    </xf>
    <xf numFmtId="0" fontId="18" fillId="2" borderId="3" xfId="1" applyFont="1" applyFill="1" applyBorder="1" applyAlignment="1" applyProtection="1">
      <alignment vertical="top" wrapText="1"/>
      <protection locked="0"/>
    </xf>
    <xf numFmtId="1" fontId="18" fillId="4" borderId="3" xfId="1" applyNumberFormat="1" applyFill="1" applyBorder="1" applyAlignment="1" applyProtection="1">
      <alignment wrapText="1"/>
      <protection locked="0"/>
    </xf>
    <xf numFmtId="14" fontId="18" fillId="2" borderId="2" xfId="1" applyNumberFormat="1" applyFont="1" applyFill="1" applyBorder="1" applyAlignment="1" applyProtection="1">
      <alignment horizontal="left" vertical="top" wrapText="1"/>
      <protection locked="0"/>
    </xf>
    <xf numFmtId="0" fontId="54" fillId="6" borderId="0" xfId="0" applyFont="1" applyFill="1" applyBorder="1" applyAlignment="1" applyProtection="1">
      <alignment horizontal="left" vertical="top" wrapText="1"/>
      <protection locked="0"/>
    </xf>
    <xf numFmtId="0" fontId="7" fillId="6" borderId="0" xfId="1" applyFont="1" applyFill="1" applyBorder="1" applyAlignment="1" applyProtection="1">
      <alignment vertical="top" wrapText="1"/>
      <protection locked="0"/>
    </xf>
    <xf numFmtId="1" fontId="18" fillId="4" borderId="3" xfId="1" applyNumberFormat="1" applyFont="1" applyFill="1" applyBorder="1" applyAlignment="1" applyProtection="1">
      <alignment horizontal="left" vertical="top" wrapText="1"/>
      <protection locked="0"/>
    </xf>
    <xf numFmtId="0" fontId="24" fillId="6" borderId="0" xfId="0" applyFont="1" applyFill="1" applyBorder="1" applyAlignment="1" applyProtection="1">
      <alignment horizontal="left" vertical="top" wrapText="1"/>
      <protection locked="0"/>
    </xf>
    <xf numFmtId="0" fontId="18" fillId="2" borderId="3" xfId="1" applyFill="1" applyBorder="1" applyAlignment="1" applyProtection="1">
      <alignment horizontal="left" vertical="top" wrapText="1"/>
      <protection locked="0"/>
    </xf>
    <xf numFmtId="0" fontId="18" fillId="4" borderId="1" xfId="1" applyFill="1" applyBorder="1" applyAlignment="1" applyProtection="1">
      <alignment vertical="center" wrapText="1"/>
      <protection locked="0"/>
    </xf>
    <xf numFmtId="0" fontId="66" fillId="0" borderId="0" xfId="1" applyFont="1" applyAlignment="1" applyProtection="1"/>
    <xf numFmtId="0" fontId="0" fillId="4" borderId="0" xfId="0" applyFill="1" applyAlignment="1">
      <alignment vertical="top"/>
    </xf>
    <xf numFmtId="0" fontId="23" fillId="4" borderId="0" xfId="0" applyFont="1" applyFill="1" applyAlignment="1">
      <alignment vertical="top"/>
    </xf>
    <xf numFmtId="0" fontId="0" fillId="4" borderId="0" xfId="0" applyFont="1" applyFill="1" applyAlignment="1">
      <alignment vertical="top"/>
    </xf>
    <xf numFmtId="0" fontId="65" fillId="8" borderId="0" xfId="1" applyFont="1" applyFill="1" applyBorder="1" applyAlignment="1" applyProtection="1">
      <alignment horizontal="left" vertical="top" wrapText="1"/>
      <protection locked="0" hidden="1"/>
    </xf>
    <xf numFmtId="0" fontId="67" fillId="0" borderId="0" xfId="0" applyFont="1"/>
    <xf numFmtId="0" fontId="18" fillId="4" borderId="1" xfId="1" applyFill="1" applyBorder="1" applyAlignment="1" applyProtection="1">
      <alignment horizontal="left" vertical="top" wrapText="1"/>
      <protection locked="0"/>
    </xf>
    <xf numFmtId="0" fontId="18" fillId="4" borderId="1" xfId="1" applyFill="1" applyBorder="1" applyAlignment="1" applyProtection="1">
      <alignment vertical="top" wrapText="1"/>
      <protection locked="0"/>
    </xf>
    <xf numFmtId="0" fontId="62" fillId="9" borderId="0" xfId="1" applyFont="1" applyFill="1" applyAlignment="1" applyProtection="1">
      <alignment horizontal="center"/>
      <protection hidden="1"/>
    </xf>
    <xf numFmtId="0" fontId="65" fillId="8" borderId="0" xfId="1" applyFont="1" applyFill="1" applyBorder="1" applyAlignment="1" applyProtection="1">
      <alignment horizontal="left" vertical="top"/>
      <protection locked="0" hidden="1"/>
    </xf>
    <xf numFmtId="0" fontId="62" fillId="9" borderId="0" xfId="1" applyFont="1" applyFill="1" applyAlignment="1" applyProtection="1">
      <alignment horizontal="center"/>
      <protection locked="0" hidden="1"/>
    </xf>
    <xf numFmtId="0" fontId="61" fillId="0" borderId="0" xfId="0" applyFont="1" applyFill="1" applyAlignment="1">
      <alignment vertical="top"/>
    </xf>
    <xf numFmtId="0" fontId="0" fillId="7" borderId="0" xfId="0" applyFill="1"/>
    <xf numFmtId="0" fontId="0" fillId="7" borderId="0" xfId="0" applyFill="1" applyAlignment="1">
      <alignment vertical="top"/>
    </xf>
    <xf numFmtId="0" fontId="23" fillId="7" borderId="0" xfId="0" applyFont="1" applyFill="1" applyAlignment="1">
      <alignment vertical="top"/>
    </xf>
    <xf numFmtId="0" fontId="0" fillId="7" borderId="0" xfId="0" applyFont="1" applyFill="1" applyAlignment="1">
      <alignment vertical="top"/>
    </xf>
    <xf numFmtId="0" fontId="0" fillId="7" borderId="0" xfId="0" applyFont="1" applyFill="1"/>
    <xf numFmtId="0" fontId="0" fillId="4" borderId="0" xfId="0" applyFill="1"/>
    <xf numFmtId="0" fontId="0" fillId="4" borderId="0" xfId="0" applyFont="1" applyFill="1"/>
    <xf numFmtId="0" fontId="6" fillId="8" borderId="0" xfId="0" applyFont="1" applyFill="1" applyBorder="1" applyAlignment="1">
      <alignment vertical="top"/>
    </xf>
    <xf numFmtId="0" fontId="68" fillId="8" borderId="0" xfId="0" applyFont="1" applyFill="1"/>
    <xf numFmtId="0" fontId="69" fillId="7" borderId="0" xfId="0" applyFont="1" applyFill="1" applyAlignment="1">
      <alignment vertical="top"/>
    </xf>
    <xf numFmtId="0" fontId="69" fillId="4" borderId="0" xfId="0" applyFont="1" applyFill="1" applyAlignment="1">
      <alignment vertical="top"/>
    </xf>
    <xf numFmtId="0" fontId="70" fillId="8" borderId="0" xfId="0" applyFont="1" applyFill="1"/>
    <xf numFmtId="0" fontId="71" fillId="8" borderId="0" xfId="0" applyFont="1" applyFill="1" applyBorder="1" applyAlignment="1">
      <alignment vertical="top"/>
    </xf>
    <xf numFmtId="0" fontId="61" fillId="8" borderId="0" xfId="0" applyFont="1" applyFill="1"/>
    <xf numFmtId="0" fontId="18" fillId="2" borderId="1" xfId="1" applyFill="1" applyBorder="1" applyAlignment="1" applyProtection="1">
      <alignment horizontal="left" vertical="top" wrapText="1"/>
    </xf>
    <xf numFmtId="14" fontId="3" fillId="2" borderId="1" xfId="0" applyNumberFormat="1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14" fontId="6" fillId="2" borderId="1" xfId="0" applyNumberFormat="1" applyFont="1" applyFill="1" applyBorder="1" applyAlignment="1">
      <alignment horizontal="left" vertical="top" wrapText="1"/>
    </xf>
    <xf numFmtId="0" fontId="18" fillId="2" borderId="1" xfId="1" applyFill="1" applyBorder="1" applyAlignment="1" applyProtection="1">
      <alignment vertical="top" wrapText="1"/>
      <protection locked="0"/>
    </xf>
    <xf numFmtId="14" fontId="18" fillId="2" borderId="3" xfId="1" applyNumberFormat="1" applyFill="1" applyBorder="1" applyAlignment="1" applyProtection="1">
      <alignment horizontal="left" vertical="top" wrapText="1"/>
    </xf>
    <xf numFmtId="14" fontId="22" fillId="4" borderId="1" xfId="0" applyNumberFormat="1" applyFont="1" applyFill="1" applyBorder="1" applyAlignment="1" applyProtection="1">
      <alignment horizontal="left" vertical="top" wrapText="1"/>
    </xf>
    <xf numFmtId="14" fontId="18" fillId="4" borderId="1" xfId="1" applyNumberFormat="1" applyFill="1" applyBorder="1" applyAlignment="1" applyProtection="1">
      <alignment horizontal="left" vertical="top" wrapText="1"/>
    </xf>
    <xf numFmtId="0" fontId="18" fillId="2" borderId="1" xfId="1" applyFill="1" applyBorder="1" applyAlignment="1" applyProtection="1">
      <alignment vertical="top" wrapText="1"/>
    </xf>
    <xf numFmtId="14" fontId="5" fillId="4" borderId="1" xfId="0" applyNumberFormat="1" applyFont="1" applyFill="1" applyBorder="1" applyAlignment="1" applyProtection="1">
      <alignment horizontal="left" vertical="top" wrapText="1"/>
    </xf>
    <xf numFmtId="0" fontId="18" fillId="4" borderId="1" xfId="1" applyFill="1" applyBorder="1" applyAlignment="1" applyProtection="1">
      <alignment vertical="top" wrapText="1"/>
    </xf>
    <xf numFmtId="0" fontId="30" fillId="4" borderId="1" xfId="0" applyFont="1" applyFill="1" applyBorder="1" applyAlignment="1" applyProtection="1">
      <alignment vertical="top" wrapText="1"/>
    </xf>
    <xf numFmtId="0" fontId="18" fillId="4" borderId="1" xfId="1" applyFill="1" applyBorder="1" applyAlignment="1" applyProtection="1">
      <alignment horizontal="left" vertical="top" wrapText="1"/>
    </xf>
    <xf numFmtId="14" fontId="18" fillId="4" borderId="1" xfId="1" applyNumberFormat="1" applyFill="1" applyBorder="1" applyAlignment="1" applyProtection="1">
      <alignment horizontal="left" vertical="top" wrapText="1"/>
      <protection locked="0"/>
    </xf>
    <xf numFmtId="0" fontId="72" fillId="4" borderId="1" xfId="1" applyFont="1" applyFill="1" applyBorder="1" applyAlignment="1" applyProtection="1">
      <alignment vertical="top" wrapText="1"/>
    </xf>
    <xf numFmtId="0" fontId="2" fillId="4" borderId="2" xfId="0" applyFont="1" applyFill="1" applyBorder="1" applyAlignment="1">
      <alignment horizontal="left" vertical="top" wrapText="1"/>
    </xf>
    <xf numFmtId="0" fontId="18" fillId="4" borderId="2" xfId="1" applyFill="1" applyBorder="1" applyAlignment="1" applyProtection="1">
      <alignment horizontal="left" vertical="top" wrapText="1"/>
    </xf>
    <xf numFmtId="0" fontId="5" fillId="4" borderId="1" xfId="1" applyFont="1" applyFill="1" applyBorder="1" applyAlignment="1" applyProtection="1">
      <alignment horizontal="left" vertical="top" wrapText="1"/>
      <protection locked="0"/>
    </xf>
    <xf numFmtId="0" fontId="7" fillId="4" borderId="1" xfId="1" applyFont="1" applyFill="1" applyBorder="1" applyAlignment="1" applyProtection="1">
      <alignment horizontal="left" vertical="top" wrapText="1"/>
      <protection locked="0"/>
    </xf>
    <xf numFmtId="0" fontId="22" fillId="2" borderId="1" xfId="0" applyFont="1" applyFill="1" applyBorder="1" applyAlignment="1" applyProtection="1">
      <alignment horizontal="left" vertical="top" wrapText="1"/>
    </xf>
  </cellXfs>
  <cellStyles count="5">
    <cellStyle name="Hyperlink" xfId="4"/>
    <cellStyle name="Hypertextový odkaz" xfId="1" builtinId="8"/>
    <cellStyle name="Hypertextový odkaz 2" xfId="2"/>
    <cellStyle name="Normální" xfId="0" builtinId="0"/>
    <cellStyle name="Normální 2" xfId="3"/>
  </cellStyles>
  <dxfs count="0"/>
  <tableStyles count="0" defaultTableStyle="TableStyleMedium2" defaultPivotStyle="PivotStyleLight16"/>
  <colors>
    <mruColors>
      <color rgb="FFF4D19E"/>
      <color rgb="FFEB8247"/>
      <color rgb="FFFF9933"/>
      <color rgb="FFFF66FF"/>
      <color rgb="FFFF99FF"/>
      <color rgb="FFFEE1AC"/>
      <color rgb="FFFDC259"/>
      <color rgb="FFDBEAF1"/>
      <color rgb="FFD0EAFC"/>
      <color rgb="FFEEFC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zv-praxe@%20fhs.utb.cz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edica3nec.cz/" TargetMode="External"/><Relationship Id="rId3" Type="http://schemas.openxmlformats.org/officeDocument/2006/relationships/hyperlink" Target="https://www.mhondrasek.cz/" TargetMode="External"/><Relationship Id="rId7" Type="http://schemas.openxmlformats.org/officeDocument/2006/relationships/hyperlink" Target="http://www.hospickopecek.charita.cz/" TargetMode="External"/><Relationship Id="rId2" Type="http://schemas.openxmlformats.org/officeDocument/2006/relationships/hyperlink" Target="http://www.centrum-pahop.cz/" TargetMode="External"/><Relationship Id="rId1" Type="http://schemas.openxmlformats.org/officeDocument/2006/relationships/hyperlink" Target="https://www.diakonievm.cz/" TargetMode="External"/><Relationship Id="rId6" Type="http://schemas.openxmlformats.org/officeDocument/2006/relationships/hyperlink" Target="http://www.hospicfm.cz/" TargetMode="External"/><Relationship Id="rId5" Type="http://schemas.openxmlformats.org/officeDocument/2006/relationships/hyperlink" Target="http://www.hospicbrno.cz/" TargetMode="External"/><Relationship Id="rId4" Type="http://schemas.openxmlformats.org/officeDocument/2006/relationships/hyperlink" Target="http://www.zivotastrom.cz/" TargetMode="External"/><Relationship Id="rId9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zzszlin.cz/" TargetMode="External"/><Relationship Id="rId7" Type="http://schemas.openxmlformats.org/officeDocument/2006/relationships/hyperlink" Target="https://www.cervenykriz.eu/" TargetMode="External"/><Relationship Id="rId2" Type="http://schemas.openxmlformats.org/officeDocument/2006/relationships/hyperlink" Target="http://www.szu.cz/" TargetMode="External"/><Relationship Id="rId1" Type="http://schemas.openxmlformats.org/officeDocument/2006/relationships/hyperlink" Target="http://www.cervenykriz.zlin.cz/" TargetMode="External"/><Relationship Id="rId6" Type="http://schemas.openxmlformats.org/officeDocument/2006/relationships/hyperlink" Target="https://www.zuova.cz/" TargetMode="External"/><Relationship Id="rId5" Type="http://schemas.openxmlformats.org/officeDocument/2006/relationships/hyperlink" Target="https://www.zzsjmk.cz/" TargetMode="External"/><Relationship Id="rId4" Type="http://schemas.openxmlformats.org/officeDocument/2006/relationships/hyperlink" Target="http://www.cervenykriz.zlin.cz/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aselaboratore.cz/" TargetMode="External"/><Relationship Id="rId2" Type="http://schemas.openxmlformats.org/officeDocument/2006/relationships/hyperlink" Target="https://www.vaselaboratore.cz/" TargetMode="External"/><Relationship Id="rId1" Type="http://schemas.openxmlformats.org/officeDocument/2006/relationships/hyperlink" Target="https://www.euclaboratore.cz/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dpsanco.cz/" TargetMode="External"/><Relationship Id="rId13" Type="http://schemas.openxmlformats.org/officeDocument/2006/relationships/hyperlink" Target="https://miroslava-zavadilova.business.site/" TargetMode="External"/><Relationship Id="rId18" Type="http://schemas.openxmlformats.org/officeDocument/2006/relationships/hyperlink" Target="http://www.psfm.cz/" TargetMode="External"/><Relationship Id="rId26" Type="http://schemas.openxmlformats.org/officeDocument/2006/relationships/printerSettings" Target="../printerSettings/printerSettings5.bin"/><Relationship Id="rId3" Type="http://schemas.openxmlformats.org/officeDocument/2006/relationships/hyperlink" Target="http://www.tophelpbrno.cz/" TargetMode="External"/><Relationship Id="rId21" Type="http://schemas.openxmlformats.org/officeDocument/2006/relationships/hyperlink" Target="https://www.zdislavaveseli.cz/" TargetMode="External"/><Relationship Id="rId7" Type="http://schemas.openxmlformats.org/officeDocument/2006/relationships/hyperlink" Target="https://ados-4life.sk/" TargetMode="External"/><Relationship Id="rId12" Type="http://schemas.openxmlformats.org/officeDocument/2006/relationships/hyperlink" Target="https://www.jevicko.cz/stredisko-pecovatelske-sluzby" TargetMode="External"/><Relationship Id="rId17" Type="http://schemas.openxmlformats.org/officeDocument/2006/relationships/hyperlink" Target="https://www.azet.sk/firma/75475/domicile-n-o/" TargetMode="External"/><Relationship Id="rId25" Type="http://schemas.openxmlformats.org/officeDocument/2006/relationships/hyperlink" Target="https://www.agentura-zdislava.cz/" TargetMode="External"/><Relationship Id="rId2" Type="http://schemas.openxmlformats.org/officeDocument/2006/relationships/hyperlink" Target="http://www.homediss.cz/" TargetMode="External"/><Relationship Id="rId16" Type="http://schemas.openxmlformats.org/officeDocument/2006/relationships/hyperlink" Target="http://www.sdopolomouc.cz/" TargetMode="External"/><Relationship Id="rId20" Type="http://schemas.openxmlformats.org/officeDocument/2006/relationships/hyperlink" Target="https://www.senec.sk/sk/register/utvar-socialnych-sluzieb-mesta" TargetMode="External"/><Relationship Id="rId1" Type="http://schemas.openxmlformats.org/officeDocument/2006/relationships/hyperlink" Target="http://www.kataloglekaru.cz/cz/katalog/x/dle-zarizeni/samostatna-ordinace/zlinsky/zlin/mudr-helena-malacova-zorma-s-r-o.html" TargetMode="External"/><Relationship Id="rId6" Type="http://schemas.openxmlformats.org/officeDocument/2006/relationships/hyperlink" Target="http://ados-srdce.sk/" TargetMode="External"/><Relationship Id="rId11" Type="http://schemas.openxmlformats.org/officeDocument/2006/relationships/hyperlink" Target="https://www.firmy.cz/detail/13285529-ilona-strnadlova-frenstat-pod-radhostem.html" TargetMode="External"/><Relationship Id="rId24" Type="http://schemas.openxmlformats.org/officeDocument/2006/relationships/hyperlink" Target="https://zlin.sestricka.cz/" TargetMode="External"/><Relationship Id="rId5" Type="http://schemas.openxmlformats.org/officeDocument/2006/relationships/hyperlink" Target="http://www.decent.hys.cz/" TargetMode="External"/><Relationship Id="rId15" Type="http://schemas.openxmlformats.org/officeDocument/2006/relationships/hyperlink" Target="https://www.uhbrod.charita.cz/socialni-sluzby/pecovatelske-sluzby/pecovatelska-sluzba-dolni-nemci/" TargetMode="External"/><Relationship Id="rId23" Type="http://schemas.openxmlformats.org/officeDocument/2006/relationships/hyperlink" Target="https://www.medica3nec.cz/" TargetMode="External"/><Relationship Id="rId10" Type="http://schemas.openxmlformats.org/officeDocument/2006/relationships/hyperlink" Target="http://www.ambrosie.cz/" TargetMode="External"/><Relationship Id="rId19" Type="http://schemas.openxmlformats.org/officeDocument/2006/relationships/hyperlink" Target="https://www.pomadol.cz/" TargetMode="External"/><Relationship Id="rId4" Type="http://schemas.openxmlformats.org/officeDocument/2006/relationships/hyperlink" Target="http://www.bzenec.cz/ostatni-informace/pecovatelska-sluzba/" TargetMode="External"/><Relationship Id="rId9" Type="http://schemas.openxmlformats.org/officeDocument/2006/relationships/hyperlink" Target="http://www.domacipece-sanitky.eu/" TargetMode="External"/><Relationship Id="rId14" Type="http://schemas.openxmlformats.org/officeDocument/2006/relationships/hyperlink" Target="https://www.spytihnev.cz/sluzby-obce/pecovatelska-sluzba/" TargetMode="External"/><Relationship Id="rId22" Type="http://schemas.openxmlformats.org/officeDocument/2006/relationships/hyperlink" Target="https://www.agentura-senior.cz/" TargetMode="External"/></Relationships>
</file>

<file path=xl/worksheets/_rels/sheet14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dskrnov.cz/" TargetMode="External"/><Relationship Id="rId18" Type="http://schemas.openxmlformats.org/officeDocument/2006/relationships/hyperlink" Target="http://www.domovmitrov.cz/" TargetMode="External"/><Relationship Id="rId26" Type="http://schemas.openxmlformats.org/officeDocument/2006/relationships/hyperlink" Target="http://www.dssnavojna.cz/" TargetMode="External"/><Relationship Id="rId39" Type="http://schemas.openxmlformats.org/officeDocument/2006/relationships/hyperlink" Target="https://www.dpskorycany.cz/" TargetMode="External"/><Relationship Id="rId21" Type="http://schemas.openxmlformats.org/officeDocument/2006/relationships/hyperlink" Target="http://www.domovrl.cz/" TargetMode="External"/><Relationship Id="rId34" Type="http://schemas.openxmlformats.org/officeDocument/2006/relationships/hyperlink" Target="https://www.domovprosenioryjavornik.cz/" TargetMode="External"/><Relationship Id="rId42" Type="http://schemas.openxmlformats.org/officeDocument/2006/relationships/hyperlink" Target="https://www.domovskalice.cz/" TargetMode="External"/><Relationship Id="rId47" Type="http://schemas.openxmlformats.org/officeDocument/2006/relationships/hyperlink" Target="http://www.domovsantini.cz/" TargetMode="External"/><Relationship Id="rId50" Type="http://schemas.openxmlformats.org/officeDocument/2006/relationships/hyperlink" Target="https://www.dszastavka.cz/" TargetMode="External"/><Relationship Id="rId55" Type="http://schemas.openxmlformats.org/officeDocument/2006/relationships/hyperlink" Target="http://seniorcentrumblansko.webnode.cz/" TargetMode="External"/><Relationship Id="rId7" Type="http://schemas.openxmlformats.org/officeDocument/2006/relationships/hyperlink" Target="http://www.dosa.cz/" TargetMode="External"/><Relationship Id="rId2" Type="http://schemas.openxmlformats.org/officeDocument/2006/relationships/hyperlink" Target="http://www.azet.sk/firma/87186/zariadenie-pre-seniorov-moravany-nad-vahom/" TargetMode="External"/><Relationship Id="rId16" Type="http://schemas.openxmlformats.org/officeDocument/2006/relationships/hyperlink" Target="http://www.ds-lukov.cz/" TargetMode="External"/><Relationship Id="rId29" Type="http://schemas.openxmlformats.org/officeDocument/2006/relationships/hyperlink" Target="http://www.dscujkovova.estranky.cz/" TargetMode="External"/><Relationship Id="rId11" Type="http://schemas.openxmlformats.org/officeDocument/2006/relationships/hyperlink" Target="http://www.dsfm.cz/" TargetMode="External"/><Relationship Id="rId24" Type="http://schemas.openxmlformats.org/officeDocument/2006/relationships/hyperlink" Target="http://www.ddol.cz/" TargetMode="External"/><Relationship Id="rId32" Type="http://schemas.openxmlformats.org/officeDocument/2006/relationships/hyperlink" Target="http://www.ds-lukov.cz/" TargetMode="External"/><Relationship Id="rId37" Type="http://schemas.openxmlformats.org/officeDocument/2006/relationships/hyperlink" Target="http://www.dshavirov.cz/" TargetMode="External"/><Relationship Id="rId40" Type="http://schemas.openxmlformats.org/officeDocument/2006/relationships/hyperlink" Target="http://www.domovnorbertinum.cz/" TargetMode="External"/><Relationship Id="rId45" Type="http://schemas.openxmlformats.org/officeDocument/2006/relationships/hyperlink" Target="http://www.seniorprojekt.net/" TargetMode="External"/><Relationship Id="rId53" Type="http://schemas.openxmlformats.org/officeDocument/2006/relationships/hyperlink" Target="http://www.psnj.cz/" TargetMode="External"/><Relationship Id="rId58" Type="http://schemas.openxmlformats.org/officeDocument/2006/relationships/hyperlink" Target="https://www.zpssi.sk/" TargetMode="External"/><Relationship Id="rId5" Type="http://schemas.openxmlformats.org/officeDocument/2006/relationships/hyperlink" Target="http://www.ddzlatehory.cz/" TargetMode="External"/><Relationship Id="rId19" Type="http://schemas.openxmlformats.org/officeDocument/2006/relationships/hyperlink" Target="http://www.dsnapajedla.cz/" TargetMode="External"/><Relationship Id="rId4" Type="http://schemas.openxmlformats.org/officeDocument/2006/relationships/hyperlink" Target="http://www.domovpv.cz/" TargetMode="External"/><Relationship Id="rId9" Type="http://schemas.openxmlformats.org/officeDocument/2006/relationships/hyperlink" Target="http://www.dsburesov.cz/cz/o-nas/praxe-studentu" TargetMode="External"/><Relationship Id="rId14" Type="http://schemas.openxmlformats.org/officeDocument/2006/relationships/hyperlink" Target="http://www.dsloucka.cz/" TargetMode="External"/><Relationship Id="rId22" Type="http://schemas.openxmlformats.org/officeDocument/2006/relationships/hyperlink" Target="https://ddstraznice.cz/" TargetMode="External"/><Relationship Id="rId27" Type="http://schemas.openxmlformats.org/officeDocument/2006/relationships/hyperlink" Target="http://www.senior-otrokovice.cz/" TargetMode="External"/><Relationship Id="rId30" Type="http://schemas.openxmlformats.org/officeDocument/2006/relationships/hyperlink" Target="http://www.domovduha.cz/" TargetMode="External"/><Relationship Id="rId35" Type="http://schemas.openxmlformats.org/officeDocument/2006/relationships/hyperlink" Target="https://www.domovufrantiska.cz/" TargetMode="External"/><Relationship Id="rId43" Type="http://schemas.openxmlformats.org/officeDocument/2006/relationships/hyperlink" Target="https://www.valtice.eu/mesto/instituce-mesta/domov-pro-seniory/" TargetMode="External"/><Relationship Id="rId48" Type="http://schemas.openxmlformats.org/officeDocument/2006/relationships/hyperlink" Target="http://www.ddtrebic.cz/" TargetMode="External"/><Relationship Id="rId56" Type="http://schemas.openxmlformats.org/officeDocument/2006/relationships/hyperlink" Target="https://www.seniordomypohoda.cz/8-jablunkov" TargetMode="External"/><Relationship Id="rId8" Type="http://schemas.openxmlformats.org/officeDocument/2006/relationships/hyperlink" Target="http://www.ds-hodonin.cz/" TargetMode="External"/><Relationship Id="rId51" Type="http://schemas.openxmlformats.org/officeDocument/2006/relationships/hyperlink" Target="http://www.domovvelvary.er.cz/" TargetMode="External"/><Relationship Id="rId3" Type="http://schemas.openxmlformats.org/officeDocument/2006/relationships/hyperlink" Target="http://www.ddhk.cz/" TargetMode="External"/><Relationship Id="rId12" Type="http://schemas.openxmlformats.org/officeDocument/2006/relationships/hyperlink" Target="http://www.domovsenioruhranice.cz/" TargetMode="External"/><Relationship Id="rId17" Type="http://schemas.openxmlformats.org/officeDocument/2006/relationships/hyperlink" Target="http://domovsvatealzbety.jablunkov.cz/" TargetMode="External"/><Relationship Id="rId25" Type="http://schemas.openxmlformats.org/officeDocument/2006/relationships/hyperlink" Target="http://www.ddnamestnahane.cz/" TargetMode="External"/><Relationship Id="rId33" Type="http://schemas.openxmlformats.org/officeDocument/2006/relationships/hyperlink" Target="http://www.dsloucka.cz/" TargetMode="External"/><Relationship Id="rId38" Type="http://schemas.openxmlformats.org/officeDocument/2006/relationships/hyperlink" Target="https://www.kon.brnods.cz/" TargetMode="External"/><Relationship Id="rId46" Type="http://schemas.openxmlformats.org/officeDocument/2006/relationships/hyperlink" Target="http://www.dubina.org/" TargetMode="External"/><Relationship Id="rId59" Type="http://schemas.openxmlformats.org/officeDocument/2006/relationships/hyperlink" Target="http://www.azass.cz/" TargetMode="External"/><Relationship Id="rId20" Type="http://schemas.openxmlformats.org/officeDocument/2006/relationships/hyperlink" Target="http://www.okr.brnods.cz/" TargetMode="External"/><Relationship Id="rId41" Type="http://schemas.openxmlformats.org/officeDocument/2006/relationships/hyperlink" Target="https://www.ikvchoryne.cz/" TargetMode="External"/><Relationship Id="rId54" Type="http://schemas.openxmlformats.org/officeDocument/2006/relationships/hyperlink" Target="http://brno-modrice.senecura.cz/" TargetMode="External"/><Relationship Id="rId1" Type="http://schemas.openxmlformats.org/officeDocument/2006/relationships/hyperlink" Target="http://www.daspavlovice.cz/" TargetMode="External"/><Relationship Id="rId6" Type="http://schemas.openxmlformats.org/officeDocument/2006/relationships/hyperlink" Target="http://www.domovjedli.cz/kontakty" TargetMode="External"/><Relationship Id="rId15" Type="http://schemas.openxmlformats.org/officeDocument/2006/relationships/hyperlink" Target="http://www.dsluhacovice.cz/" TargetMode="External"/><Relationship Id="rId23" Type="http://schemas.openxmlformats.org/officeDocument/2006/relationships/hyperlink" Target="http://dstovacov.cz/" TargetMode="External"/><Relationship Id="rId28" Type="http://schemas.openxmlformats.org/officeDocument/2006/relationships/hyperlink" Target="http://www.scsvetla.cz/" TargetMode="External"/><Relationship Id="rId36" Type="http://schemas.openxmlformats.org/officeDocument/2006/relationships/hyperlink" Target="http://www.domov-popovice.websnadno.cz/" TargetMode="External"/><Relationship Id="rId49" Type="http://schemas.openxmlformats.org/officeDocument/2006/relationships/hyperlink" Target="https://www.ves.brnods.cz/" TargetMode="External"/><Relationship Id="rId57" Type="http://schemas.openxmlformats.org/officeDocument/2006/relationships/hyperlink" Target="https://www.novezamky.cz/" TargetMode="External"/><Relationship Id="rId10" Type="http://schemas.openxmlformats.org/officeDocument/2006/relationships/hyperlink" Target="http://www.dscujkovova.estranky.cz/" TargetMode="External"/><Relationship Id="rId31" Type="http://schemas.openxmlformats.org/officeDocument/2006/relationships/hyperlink" Target="http://www.dsbreclav.cz/" TargetMode="External"/><Relationship Id="rId44" Type="http://schemas.openxmlformats.org/officeDocument/2006/relationships/hyperlink" Target="https://brno.charita.cz/co-delame-brno/domov-pokojneho-stari-kamenna/" TargetMode="External"/><Relationship Id="rId52" Type="http://schemas.openxmlformats.org/officeDocument/2006/relationships/hyperlink" Target="http://www.domovvesna.cz/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omov-letokruhy.cz/" TargetMode="External"/><Relationship Id="rId13" Type="http://schemas.openxmlformats.org/officeDocument/2006/relationships/hyperlink" Target="http://www.domovuzamku.cz/" TargetMode="External"/><Relationship Id="rId18" Type="http://schemas.openxmlformats.org/officeDocument/2006/relationships/hyperlink" Target="http://www.lila.cz/" TargetMode="External"/><Relationship Id="rId3" Type="http://schemas.openxmlformats.org/officeDocument/2006/relationships/hyperlink" Target="http://www.domovrokytnice.cz/" TargetMode="External"/><Relationship Id="rId7" Type="http://schemas.openxmlformats.org/officeDocument/2006/relationships/hyperlink" Target="http://www.domovbarborka.sk/" TargetMode="External"/><Relationship Id="rId12" Type="http://schemas.openxmlformats.org/officeDocument/2006/relationships/hyperlink" Target="https://www.dsszelenydom.sk/" TargetMode="External"/><Relationship Id="rId17" Type="http://schemas.openxmlformats.org/officeDocument/2006/relationships/hyperlink" Target="https://www.srdcevdome.cz/" TargetMode="External"/><Relationship Id="rId2" Type="http://schemas.openxmlformats.org/officeDocument/2006/relationships/hyperlink" Target="http://www.domovjitka.cz/" TargetMode="External"/><Relationship Id="rId16" Type="http://schemas.openxmlformats.org/officeDocument/2006/relationships/hyperlink" Target="https://krnov.charita.cz/jak-pomahame/dum-dobre-vule-zary/" TargetMode="External"/><Relationship Id="rId1" Type="http://schemas.openxmlformats.org/officeDocument/2006/relationships/hyperlink" Target="http://www.horizontkyjov.cz/" TargetMode="External"/><Relationship Id="rId6" Type="http://schemas.openxmlformats.org/officeDocument/2006/relationships/hyperlink" Target="http://vesalius.cz/domov/" TargetMode="External"/><Relationship Id="rId11" Type="http://schemas.openxmlformats.org/officeDocument/2006/relationships/hyperlink" Target="https://www.dsshrabiny.sk/" TargetMode="External"/><Relationship Id="rId5" Type="http://schemas.openxmlformats.org/officeDocument/2006/relationships/hyperlink" Target="http://www.domovhortenzie.cz/" TargetMode="External"/><Relationship Id="rId15" Type="http://schemas.openxmlformats.org/officeDocument/2006/relationships/hyperlink" Target="http://www.dnrsvitavy.cz/" TargetMode="External"/><Relationship Id="rId10" Type="http://schemas.openxmlformats.org/officeDocument/2006/relationships/hyperlink" Target="https://www.uspskalicka.cz/" TargetMode="External"/><Relationship Id="rId19" Type="http://schemas.openxmlformats.org/officeDocument/2006/relationships/printerSettings" Target="../printerSettings/printerSettings6.bin"/><Relationship Id="rId4" Type="http://schemas.openxmlformats.org/officeDocument/2006/relationships/hyperlink" Target="http://www.zamecekstrelice.cz/" TargetMode="External"/><Relationship Id="rId9" Type="http://schemas.openxmlformats.org/officeDocument/2006/relationships/hyperlink" Target="https://www.uspskalicka.cz/" TargetMode="External"/><Relationship Id="rId14" Type="http://schemas.openxmlformats.org/officeDocument/2006/relationships/hyperlink" Target="https://www.nadubicku.cz/" TargetMode="External"/></Relationships>
</file>

<file path=xl/worksheets/_rels/sheet16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barevny-svet.eu/" TargetMode="External"/><Relationship Id="rId21" Type="http://schemas.openxmlformats.org/officeDocument/2006/relationships/hyperlink" Target="http://cpszahrada.cz/" TargetMode="External"/><Relationship Id="rId42" Type="http://schemas.openxmlformats.org/officeDocument/2006/relationships/hyperlink" Target="https://www.centrumproseniorykyjov.cz/" TargetMode="External"/><Relationship Id="rId47" Type="http://schemas.openxmlformats.org/officeDocument/2006/relationships/hyperlink" Target="https://www.pecovatelstvidotek.cz/" TargetMode="External"/><Relationship Id="rId63" Type="http://schemas.openxmlformats.org/officeDocument/2006/relationships/hyperlink" Target="http://opava.eurotopia.cz/" TargetMode="External"/><Relationship Id="rId68" Type="http://schemas.openxmlformats.org/officeDocument/2006/relationships/hyperlink" Target="https://podaneruce.cz/centra-sluzby/kontaktni-centrum-v-olomouci/" TargetMode="External"/><Relationship Id="rId7" Type="http://schemas.openxmlformats.org/officeDocument/2006/relationships/hyperlink" Target="http://www.csspv.cz/" TargetMode="External"/><Relationship Id="rId71" Type="http://schemas.openxmlformats.org/officeDocument/2006/relationships/hyperlink" Target="https://pkcentrum.cz/" TargetMode="External"/><Relationship Id="rId2" Type="http://schemas.openxmlformats.org/officeDocument/2006/relationships/hyperlink" Target="http://www.agarta.cz/" TargetMode="External"/><Relationship Id="rId16" Type="http://schemas.openxmlformats.org/officeDocument/2006/relationships/hyperlink" Target="http://www.slunecnicezlin.cz/" TargetMode="External"/><Relationship Id="rId29" Type="http://schemas.openxmlformats.org/officeDocument/2006/relationships/hyperlink" Target="https://www.ligavozic.cz/" TargetMode="External"/><Relationship Id="rId11" Type="http://schemas.openxmlformats.org/officeDocument/2006/relationships/hyperlink" Target="http://www.zelenydumpohody.cz/" TargetMode="External"/><Relationship Id="rId24" Type="http://schemas.openxmlformats.org/officeDocument/2006/relationships/hyperlink" Target="http://www.cssznojmo.cz/" TargetMode="External"/><Relationship Id="rId32" Type="http://schemas.openxmlformats.org/officeDocument/2006/relationships/hyperlink" Target="https://www.pontis.cz/" TargetMode="External"/><Relationship Id="rId37" Type="http://schemas.openxmlformats.org/officeDocument/2006/relationships/hyperlink" Target="http://www.rett-cz.com/" TargetMode="External"/><Relationship Id="rId40" Type="http://schemas.openxmlformats.org/officeDocument/2006/relationships/hyperlink" Target="https://www.csskamence.sk/" TargetMode="External"/><Relationship Id="rId45" Type="http://schemas.openxmlformats.org/officeDocument/2006/relationships/hyperlink" Target="http://www.css.vys.cz/" TargetMode="External"/><Relationship Id="rId53" Type="http://schemas.openxmlformats.org/officeDocument/2006/relationships/hyperlink" Target="https://www.prevent99.cz/" TargetMode="External"/><Relationship Id="rId58" Type="http://schemas.openxmlformats.org/officeDocument/2006/relationships/hyperlink" Target="http://www.auxilium.cz/" TargetMode="External"/><Relationship Id="rId66" Type="http://schemas.openxmlformats.org/officeDocument/2006/relationships/hyperlink" Target="http://eko4listek.cz/" TargetMode="External"/><Relationship Id="rId5" Type="http://schemas.openxmlformats.org/officeDocument/2006/relationships/hyperlink" Target="http://www.ddhol.cz/" TargetMode="External"/><Relationship Id="rId61" Type="http://schemas.openxmlformats.org/officeDocument/2006/relationships/hyperlink" Target="https://www.cprd-prerov.cz/" TargetMode="External"/><Relationship Id="rId19" Type="http://schemas.openxmlformats.org/officeDocument/2006/relationships/hyperlink" Target="http://www.cssdubnica.sk/" TargetMode="External"/><Relationship Id="rId14" Type="http://schemas.openxmlformats.org/officeDocument/2006/relationships/hyperlink" Target="http://trialog-brno.cz/" TargetMode="External"/><Relationship Id="rId22" Type="http://schemas.openxmlformats.org/officeDocument/2006/relationships/hyperlink" Target="https://sites.google.com/czp-zk.cz/home/" TargetMode="External"/><Relationship Id="rId27" Type="http://schemas.openxmlformats.org/officeDocument/2006/relationships/hyperlink" Target="https://www.valklobouky.charita.cz/typy-stranek/denni-stacionar/" TargetMode="External"/><Relationship Id="rId30" Type="http://schemas.openxmlformats.org/officeDocument/2006/relationships/hyperlink" Target="https://www.nadeje.cz/nedasov" TargetMode="External"/><Relationship Id="rId35" Type="http://schemas.openxmlformats.org/officeDocument/2006/relationships/hyperlink" Target="https://www.nadeje.cz/otrokovice" TargetMode="External"/><Relationship Id="rId43" Type="http://schemas.openxmlformats.org/officeDocument/2006/relationships/hyperlink" Target="http://www.nadejebroumov.cz/" TargetMode="External"/><Relationship Id="rId48" Type="http://schemas.openxmlformats.org/officeDocument/2006/relationships/hyperlink" Target="http://domovinka.nemcicky.cz/" TargetMode="External"/><Relationship Id="rId56" Type="http://schemas.openxmlformats.org/officeDocument/2006/relationships/hyperlink" Target="http://www.auxilium.cz/" TargetMode="External"/><Relationship Id="rId64" Type="http://schemas.openxmlformats.org/officeDocument/2006/relationships/hyperlink" Target="http://cdz-prerov.cz/" TargetMode="External"/><Relationship Id="rId69" Type="http://schemas.openxmlformats.org/officeDocument/2006/relationships/hyperlink" Target="http://www.ranapecezlin.cz/" TargetMode="External"/><Relationship Id="rId8" Type="http://schemas.openxmlformats.org/officeDocument/2006/relationships/hyperlink" Target="http://www.piafa.cz/" TargetMode="External"/><Relationship Id="rId51" Type="http://schemas.openxmlformats.org/officeDocument/2006/relationships/hyperlink" Target="https://www.nadeje.cz/vsetin" TargetMode="External"/><Relationship Id="rId72" Type="http://schemas.openxmlformats.org/officeDocument/2006/relationships/printerSettings" Target="../printerSettings/printerSettings7.bin"/><Relationship Id="rId3" Type="http://schemas.openxmlformats.org/officeDocument/2006/relationships/hyperlink" Target="http://www.remediaplus.cz/" TargetMode="External"/><Relationship Id="rId12" Type="http://schemas.openxmlformats.org/officeDocument/2006/relationships/hyperlink" Target="http://www.habrovanskyzamek.cz/" TargetMode="External"/><Relationship Id="rId17" Type="http://schemas.openxmlformats.org/officeDocument/2006/relationships/hyperlink" Target="http://www.handicap.cz/" TargetMode="External"/><Relationship Id="rId25" Type="http://schemas.openxmlformats.org/officeDocument/2006/relationships/hyperlink" Target="http://www.czp-msk.cz/" TargetMode="External"/><Relationship Id="rId33" Type="http://schemas.openxmlformats.org/officeDocument/2006/relationships/hyperlink" Target="https://podaneruce.cz/" TargetMode="External"/><Relationship Id="rId38" Type="http://schemas.openxmlformats.org/officeDocument/2006/relationships/hyperlink" Target="http://www.centrumkocianka.cz/" TargetMode="External"/><Relationship Id="rId46" Type="http://schemas.openxmlformats.org/officeDocument/2006/relationships/hyperlink" Target="http://www.ctyrlistekostrava.cz/" TargetMode="External"/><Relationship Id="rId59" Type="http://schemas.openxmlformats.org/officeDocument/2006/relationships/hyperlink" Target="https://sanov.senecura.cz/kontakt/" TargetMode="External"/><Relationship Id="rId67" Type="http://schemas.openxmlformats.org/officeDocument/2006/relationships/hyperlink" Target="http://unko.cz/" TargetMode="External"/><Relationship Id="rId20" Type="http://schemas.openxmlformats.org/officeDocument/2006/relationships/hyperlink" Target="https://www.csptrinec.cz/" TargetMode="External"/><Relationship Id="rId41" Type="http://schemas.openxmlformats.org/officeDocument/2006/relationships/hyperlink" Target="http://www.css-kyjov.cz/" TargetMode="External"/><Relationship Id="rId54" Type="http://schemas.openxmlformats.org/officeDocument/2006/relationships/hyperlink" Target="https://www.paprsek.eu/" TargetMode="External"/><Relationship Id="rId62" Type="http://schemas.openxmlformats.org/officeDocument/2006/relationships/hyperlink" Target="http://www.csshornesrnie.sk/" TargetMode="External"/><Relationship Id="rId70" Type="http://schemas.openxmlformats.org/officeDocument/2006/relationships/hyperlink" Target="http://cssznojmo.ic.cz/novy/uvod.php" TargetMode="External"/><Relationship Id="rId1" Type="http://schemas.openxmlformats.org/officeDocument/2006/relationships/hyperlink" Target="http://www.abapo.cz/" TargetMode="External"/><Relationship Id="rId6" Type="http://schemas.openxmlformats.org/officeDocument/2006/relationships/hyperlink" Target="http://www.kojetin.cz/" TargetMode="External"/><Relationship Id="rId15" Type="http://schemas.openxmlformats.org/officeDocument/2006/relationships/hyperlink" Target="http://www.oslipka.cz/" TargetMode="External"/><Relationship Id="rId23" Type="http://schemas.openxmlformats.org/officeDocument/2006/relationships/hyperlink" Target="https://www.cspzlin.cz/" TargetMode="External"/><Relationship Id="rId28" Type="http://schemas.openxmlformats.org/officeDocument/2006/relationships/hyperlink" Target="https://novy.harmoniaocean.sk/" TargetMode="External"/><Relationship Id="rId36" Type="http://schemas.openxmlformats.org/officeDocument/2006/relationships/hyperlink" Target="http://www.ratolest.cz/" TargetMode="External"/><Relationship Id="rId49" Type="http://schemas.openxmlformats.org/officeDocument/2006/relationships/hyperlink" Target="https://novy.harmoniaocean.sk/" TargetMode="External"/><Relationship Id="rId57" Type="http://schemas.openxmlformats.org/officeDocument/2006/relationships/hyperlink" Target="http://www.dobrarodina.cz/" TargetMode="External"/><Relationship Id="rId10" Type="http://schemas.openxmlformats.org/officeDocument/2006/relationships/hyperlink" Target="http://www.vincentinum.cz/" TargetMode="External"/><Relationship Id="rId31" Type="http://schemas.openxmlformats.org/officeDocument/2006/relationships/hyperlink" Target="http://hvezdazu.cz/" TargetMode="External"/><Relationship Id="rId44" Type="http://schemas.openxmlformats.org/officeDocument/2006/relationships/hyperlink" Target="https://www.cssunicov.cz/" TargetMode="External"/><Relationship Id="rId52" Type="http://schemas.openxmlformats.org/officeDocument/2006/relationships/hyperlink" Target="http://www.prah-brno.cz/kontakty" TargetMode="External"/><Relationship Id="rId60" Type="http://schemas.openxmlformats.org/officeDocument/2006/relationships/hyperlink" Target="http://hvezdazu.cz/" TargetMode="External"/><Relationship Id="rId65" Type="http://schemas.openxmlformats.org/officeDocument/2006/relationships/hyperlink" Target="http://duhovasklenenka.cz/" TargetMode="External"/><Relationship Id="rId4" Type="http://schemas.openxmlformats.org/officeDocument/2006/relationships/hyperlink" Target="https://alzheimercentrum.cz/zlin" TargetMode="External"/><Relationship Id="rId9" Type="http://schemas.openxmlformats.org/officeDocument/2006/relationships/hyperlink" Target="http://www.sons.cz/" TargetMode="External"/><Relationship Id="rId13" Type="http://schemas.openxmlformats.org/officeDocument/2006/relationships/hyperlink" Target="http://www.elimvsetin.cz/" TargetMode="External"/><Relationship Id="rId18" Type="http://schemas.openxmlformats.org/officeDocument/2006/relationships/hyperlink" Target="http://www.nadeje.cz/zlin" TargetMode="External"/><Relationship Id="rId39" Type="http://schemas.openxmlformats.org/officeDocument/2006/relationships/hyperlink" Target="http://www.psfm.cz/" TargetMode="External"/><Relationship Id="rId34" Type="http://schemas.openxmlformats.org/officeDocument/2006/relationships/hyperlink" Target="https://nadeje.cz/nedasov" TargetMode="External"/><Relationship Id="rId50" Type="http://schemas.openxmlformats.org/officeDocument/2006/relationships/hyperlink" Target="http://www.oslipka.cz/" TargetMode="External"/><Relationship Id="rId55" Type="http://schemas.openxmlformats.org/officeDocument/2006/relationships/hyperlink" Target="https://zasklem.com/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ocsluzbyzdar.cz/" TargetMode="External"/><Relationship Id="rId13" Type="http://schemas.openxmlformats.org/officeDocument/2006/relationships/hyperlink" Target="https://www.socialnisluzby.cz/" TargetMode="External"/><Relationship Id="rId3" Type="http://schemas.openxmlformats.org/officeDocument/2006/relationships/hyperlink" Target="http://sskm.cz/" TargetMode="External"/><Relationship Id="rId7" Type="http://schemas.openxmlformats.org/officeDocument/2006/relationships/hyperlink" Target="http://www.socialnisluzbyvyskov.info/" TargetMode="External"/><Relationship Id="rId12" Type="http://schemas.openxmlformats.org/officeDocument/2006/relationships/hyperlink" Target="http://www.socialnisluzbysebetov.cz/" TargetMode="External"/><Relationship Id="rId17" Type="http://schemas.openxmlformats.org/officeDocument/2006/relationships/hyperlink" Target="https://www.sloch.cz/" TargetMode="External"/><Relationship Id="rId2" Type="http://schemas.openxmlformats.org/officeDocument/2006/relationships/hyperlink" Target="http://sssmk.cz/old/" TargetMode="External"/><Relationship Id="rId16" Type="http://schemas.openxmlformats.org/officeDocument/2006/relationships/hyperlink" Target="https://www.ssluh.cz/" TargetMode="External"/><Relationship Id="rId1" Type="http://schemas.openxmlformats.org/officeDocument/2006/relationships/hyperlink" Target="http://nss.nmnm.cz/" TargetMode="External"/><Relationship Id="rId6" Type="http://schemas.openxmlformats.org/officeDocument/2006/relationships/hyperlink" Target="http://www.sluzbyvsetin.cz/" TargetMode="External"/><Relationship Id="rId11" Type="http://schemas.openxmlformats.org/officeDocument/2006/relationships/hyperlink" Target="http://www.socialnisluzbysebetov.cz/" TargetMode="External"/><Relationship Id="rId5" Type="http://schemas.openxmlformats.org/officeDocument/2006/relationships/hyperlink" Target="http://www.ssub.cz/" TargetMode="External"/><Relationship Id="rId15" Type="http://schemas.openxmlformats.org/officeDocument/2006/relationships/hyperlink" Target="http://www.bojkovice.cz/socialni-sluzby-mesta-bojkovice-prispevkova-organizace/ds-10109" TargetMode="External"/><Relationship Id="rId10" Type="http://schemas.openxmlformats.org/officeDocument/2006/relationships/hyperlink" Target="http://www.socialnisluzby.obecpaclavice.cz/" TargetMode="External"/><Relationship Id="rId4" Type="http://schemas.openxmlformats.org/officeDocument/2006/relationships/hyperlink" Target="http://www.ssmp.cz/" TargetMode="External"/><Relationship Id="rId9" Type="http://schemas.openxmlformats.org/officeDocument/2006/relationships/hyperlink" Target="https://www.hradek-radost.cz/" TargetMode="External"/><Relationship Id="rId14" Type="http://schemas.openxmlformats.org/officeDocument/2006/relationships/hyperlink" Target="https://www.ssmt.cz/" TargetMode="External"/></Relationships>
</file>

<file path=xl/worksheets/_rels/sheet18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zlin.charita.cz/" TargetMode="External"/><Relationship Id="rId18" Type="http://schemas.openxmlformats.org/officeDocument/2006/relationships/hyperlink" Target="http://www.diakonievsetin.cz/" TargetMode="External"/><Relationship Id="rId26" Type="http://schemas.openxmlformats.org/officeDocument/2006/relationships/hyperlink" Target="http://www.charitakoprivnice.cz/" TargetMode="External"/><Relationship Id="rId39" Type="http://schemas.openxmlformats.org/officeDocument/2006/relationships/hyperlink" Target="https://www.slezskadiakonie.cz/sluzby/lide-s-handicapem/strediska-pro-lidi-s-handicapem/centrum32" TargetMode="External"/><Relationship Id="rId21" Type="http://schemas.openxmlformats.org/officeDocument/2006/relationships/hyperlink" Target="http://www.prerov.charita.cz/" TargetMode="External"/><Relationship Id="rId34" Type="http://schemas.openxmlformats.org/officeDocument/2006/relationships/hyperlink" Target="https://www.uhbrod.charita.cz/" TargetMode="External"/><Relationship Id="rId42" Type="http://schemas.openxmlformats.org/officeDocument/2006/relationships/hyperlink" Target="http://www.straznice.charita.cz/" TargetMode="External"/><Relationship Id="rId47" Type="http://schemas.openxmlformats.org/officeDocument/2006/relationships/hyperlink" Target="https://armadaspasy.cz/" TargetMode="External"/><Relationship Id="rId50" Type="http://schemas.openxmlformats.org/officeDocument/2006/relationships/hyperlink" Target="https://blansko.charita.cz/" TargetMode="External"/><Relationship Id="rId7" Type="http://schemas.openxmlformats.org/officeDocument/2006/relationships/hyperlink" Target="http://www.olomouc.charita.cz/" TargetMode="External"/><Relationship Id="rId2" Type="http://schemas.openxmlformats.org/officeDocument/2006/relationships/hyperlink" Target="http://strediskocesta.cz/" TargetMode="External"/><Relationship Id="rId16" Type="http://schemas.openxmlformats.org/officeDocument/2006/relationships/hyperlink" Target="http://www.vyskov.charita.cz/" TargetMode="External"/><Relationship Id="rId29" Type="http://schemas.openxmlformats.org/officeDocument/2006/relationships/hyperlink" Target="https://www.luhacovice.charita.cz/" TargetMode="External"/><Relationship Id="rId11" Type="http://schemas.openxmlformats.org/officeDocument/2006/relationships/hyperlink" Target="http://www.veselinm.charita.cz/" TargetMode="External"/><Relationship Id="rId24" Type="http://schemas.openxmlformats.org/officeDocument/2006/relationships/hyperlink" Target="https://www.holesov.charita.cz/" TargetMode="External"/><Relationship Id="rId32" Type="http://schemas.openxmlformats.org/officeDocument/2006/relationships/hyperlink" Target="https://www.kromeriz.charita.cz/sluzby/azylovy-dum-pro-zeny-a-matky-s-detmi/" TargetMode="External"/><Relationship Id="rId37" Type="http://schemas.openxmlformats.org/officeDocument/2006/relationships/hyperlink" Target="http://armadaspasy.cz/pobocky/brno/centrum-socialnich-sluzeb-stankova-brno/" TargetMode="External"/><Relationship Id="rId40" Type="http://schemas.openxmlformats.org/officeDocument/2006/relationships/hyperlink" Target="http://www.hranice.charita.cz/" TargetMode="External"/><Relationship Id="rId45" Type="http://schemas.openxmlformats.org/officeDocument/2006/relationships/hyperlink" Target="http://www.hodonin.charita.cz/" TargetMode="External"/><Relationship Id="rId5" Type="http://schemas.openxmlformats.org/officeDocument/2006/relationships/hyperlink" Target="http://kyjov.charita.cz/" TargetMode="External"/><Relationship Id="rId15" Type="http://schemas.openxmlformats.org/officeDocument/2006/relationships/hyperlink" Target="http://uhradiste.charita.cz/" TargetMode="External"/><Relationship Id="rId23" Type="http://schemas.openxmlformats.org/officeDocument/2006/relationships/hyperlink" Target="https://charitafm.cz/" TargetMode="External"/><Relationship Id="rId28" Type="http://schemas.openxmlformats.org/officeDocument/2006/relationships/hyperlink" Target="https://charita-sv-alexandra.cz/" TargetMode="External"/><Relationship Id="rId36" Type="http://schemas.openxmlformats.org/officeDocument/2006/relationships/hyperlink" Target="https://www.akropolis-uh.cz/" TargetMode="External"/><Relationship Id="rId49" Type="http://schemas.openxmlformats.org/officeDocument/2006/relationships/hyperlink" Target="http://charitabb.sk/" TargetMode="External"/><Relationship Id="rId10" Type="http://schemas.openxmlformats.org/officeDocument/2006/relationships/hyperlink" Target="http://valklobouky.charita.cz/" TargetMode="External"/><Relationship Id="rId19" Type="http://schemas.openxmlformats.org/officeDocument/2006/relationships/hyperlink" Target="http://www.slezskadiakonie.cz/" TargetMode="External"/><Relationship Id="rId31" Type="http://schemas.openxmlformats.org/officeDocument/2006/relationships/hyperlink" Target="https://zabreh.charita.cz/" TargetMode="External"/><Relationship Id="rId44" Type="http://schemas.openxmlformats.org/officeDocument/2006/relationships/hyperlink" Target="http://breclav.charita.cz/" TargetMode="External"/><Relationship Id="rId4" Type="http://schemas.openxmlformats.org/officeDocument/2006/relationships/hyperlink" Target="http://www.hodonin.charita.cz/" TargetMode="External"/><Relationship Id="rId9" Type="http://schemas.openxmlformats.org/officeDocument/2006/relationships/hyperlink" Target="http://slavicin.charita.cz/" TargetMode="External"/><Relationship Id="rId14" Type="http://schemas.openxmlformats.org/officeDocument/2006/relationships/hyperlink" Target="http://kromeriz.charita.cz/" TargetMode="External"/><Relationship Id="rId22" Type="http://schemas.openxmlformats.org/officeDocument/2006/relationships/hyperlink" Target="https://dchb.charita.cz/" TargetMode="External"/><Relationship Id="rId27" Type="http://schemas.openxmlformats.org/officeDocument/2006/relationships/hyperlink" Target="https://www.otrokovice.charita.cz/" TargetMode="External"/><Relationship Id="rId30" Type="http://schemas.openxmlformats.org/officeDocument/2006/relationships/hyperlink" Target="https://www.valmez.charita.cz/" TargetMode="External"/><Relationship Id="rId35" Type="http://schemas.openxmlformats.org/officeDocument/2006/relationships/hyperlink" Target="https://znojmo.charita.cz/" TargetMode="External"/><Relationship Id="rId43" Type="http://schemas.openxmlformats.org/officeDocument/2006/relationships/hyperlink" Target="https://hb.charita.cz/kontakty/kontakty/?s=charitni-domov-pro-matky-s-detmi-havlickuv-brod" TargetMode="External"/><Relationship Id="rId48" Type="http://schemas.openxmlformats.org/officeDocument/2006/relationships/hyperlink" Target="https://www.domovmysliborice.cz/" TargetMode="External"/><Relationship Id="rId8" Type="http://schemas.openxmlformats.org/officeDocument/2006/relationships/hyperlink" Target="http://www.nhrozenkov.charita.cz/" TargetMode="External"/><Relationship Id="rId51" Type="http://schemas.openxmlformats.org/officeDocument/2006/relationships/hyperlink" Target="http://odry.charita.cz/" TargetMode="External"/><Relationship Id="rId3" Type="http://schemas.openxmlformats.org/officeDocument/2006/relationships/hyperlink" Target="http://www.diakonievm.cz/" TargetMode="External"/><Relationship Id="rId12" Type="http://schemas.openxmlformats.org/officeDocument/2006/relationships/hyperlink" Target="http://www.vsetin.charita.cz/" TargetMode="External"/><Relationship Id="rId17" Type="http://schemas.openxmlformats.org/officeDocument/2006/relationships/hyperlink" Target="http://zdar.charita.cz/" TargetMode="External"/><Relationship Id="rId25" Type="http://schemas.openxmlformats.org/officeDocument/2006/relationships/hyperlink" Target="https://www.kojetin.charita.cz/" TargetMode="External"/><Relationship Id="rId33" Type="http://schemas.openxmlformats.org/officeDocument/2006/relationships/hyperlink" Target="https://www.uhbrod.charita.cz/kontakty/?s=charitni-dum-vlcnov" TargetMode="External"/><Relationship Id="rId38" Type="http://schemas.openxmlformats.org/officeDocument/2006/relationships/hyperlink" Target="https://www.clovekvtisni.cz/" TargetMode="External"/><Relationship Id="rId46" Type="http://schemas.openxmlformats.org/officeDocument/2006/relationships/hyperlink" Target="https://rajhrad.charita.cz/" TargetMode="External"/><Relationship Id="rId20" Type="http://schemas.openxmlformats.org/officeDocument/2006/relationships/hyperlink" Target="http://www.adra.cz/dobrovolnictvi/zlin" TargetMode="External"/><Relationship Id="rId41" Type="http://schemas.openxmlformats.org/officeDocument/2006/relationships/hyperlink" Target="https://jablunkov.charita.cz/" TargetMode="External"/><Relationship Id="rId1" Type="http://schemas.openxmlformats.org/officeDocument/2006/relationships/hyperlink" Target="http://www.betlem.org/" TargetMode="External"/><Relationship Id="rId6" Type="http://schemas.openxmlformats.org/officeDocument/2006/relationships/hyperlink" Target="http://odry.charita.cz/" TargetMode="Externa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pr-zlin.cz/" TargetMode="External"/><Relationship Id="rId3" Type="http://schemas.openxmlformats.org/officeDocument/2006/relationships/hyperlink" Target="http://www.cprhodonin.cz/" TargetMode="External"/><Relationship Id="rId7" Type="http://schemas.openxmlformats.org/officeDocument/2006/relationships/hyperlink" Target="http://www.slunicko-vsetin.cz/" TargetMode="External"/><Relationship Id="rId2" Type="http://schemas.openxmlformats.org/officeDocument/2006/relationships/hyperlink" Target="http://www.azylovydum.cz/" TargetMode="External"/><Relationship Id="rId1" Type="http://schemas.openxmlformats.org/officeDocument/2006/relationships/hyperlink" Target="http://www.nenuda.eu/" TargetMode="External"/><Relationship Id="rId6" Type="http://schemas.openxmlformats.org/officeDocument/2006/relationships/hyperlink" Target="http://www.sancepodanaruka.cz/" TargetMode="External"/><Relationship Id="rId5" Type="http://schemas.openxmlformats.org/officeDocument/2006/relationships/hyperlink" Target="http://www.petrklicuh.cz/" TargetMode="External"/><Relationship Id="rId10" Type="http://schemas.openxmlformats.org/officeDocument/2006/relationships/hyperlink" Target="http://www.luisa.gtxweb.cz/" TargetMode="External"/><Relationship Id="rId4" Type="http://schemas.openxmlformats.org/officeDocument/2006/relationships/hyperlink" Target="http://www.crsp.cz/" TargetMode="External"/><Relationship Id="rId9" Type="http://schemas.openxmlformats.org/officeDocument/2006/relationships/hyperlink" Target="https://rcbambino.webnode.cz/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nemvy.cz/" TargetMode="External"/><Relationship Id="rId21" Type="http://schemas.openxmlformats.org/officeDocument/2006/relationships/hyperlink" Target="https://www.nemji.cz/" TargetMode="External"/><Relationship Id="rId42" Type="http://schemas.openxmlformats.org/officeDocument/2006/relationships/hyperlink" Target="http://www.nemocniceodry.cz/" TargetMode="External"/><Relationship Id="rId47" Type="http://schemas.openxmlformats.org/officeDocument/2006/relationships/hyperlink" Target="http://www.vnbrno.cz/" TargetMode="External"/><Relationship Id="rId63" Type="http://schemas.openxmlformats.org/officeDocument/2006/relationships/hyperlink" Target="http://www.nspka.cz/" TargetMode="External"/><Relationship Id="rId68" Type="http://schemas.openxmlformats.org/officeDocument/2006/relationships/hyperlink" Target="https://nemocniceprerov.agel.cz/" TargetMode="External"/><Relationship Id="rId7" Type="http://schemas.openxmlformats.org/officeDocument/2006/relationships/hyperlink" Target="http://www.kntb.cz/" TargetMode="External"/><Relationship Id="rId2" Type="http://schemas.openxmlformats.org/officeDocument/2006/relationships/hyperlink" Target="http://www.nvb.cz/" TargetMode="External"/><Relationship Id="rId16" Type="http://schemas.openxmlformats.org/officeDocument/2006/relationships/hyperlink" Target="http://www.nembce.cz/" TargetMode="External"/><Relationship Id="rId29" Type="http://schemas.openxmlformats.org/officeDocument/2006/relationships/hyperlink" Target="http://nemocnicepodlesi.agel.cz/" TargetMode="External"/><Relationship Id="rId11" Type="http://schemas.openxmlformats.org/officeDocument/2006/relationships/hyperlink" Target="http://www.interna-zabreh.cz/" TargetMode="External"/><Relationship Id="rId24" Type="http://schemas.openxmlformats.org/officeDocument/2006/relationships/hyperlink" Target="http://www.nemomil.cz/" TargetMode="External"/><Relationship Id="rId32" Type="http://schemas.openxmlformats.org/officeDocument/2006/relationships/hyperlink" Target="http://www.nemzn.cz/" TargetMode="External"/><Relationship Id="rId37" Type="http://schemas.openxmlformats.org/officeDocument/2006/relationships/hyperlink" Target="http://www.upmd.cz/" TargetMode="External"/><Relationship Id="rId40" Type="http://schemas.openxmlformats.org/officeDocument/2006/relationships/hyperlink" Target="http://www.nemocnice.opava.cz/" TargetMode="External"/><Relationship Id="rId45" Type="http://schemas.openxmlformats.org/officeDocument/2006/relationships/hyperlink" Target="http://www.nemuh.cz/" TargetMode="External"/><Relationship Id="rId53" Type="http://schemas.openxmlformats.org/officeDocument/2006/relationships/hyperlink" Target="http://www.nempk.cz/" TargetMode="External"/><Relationship Id="rId58" Type="http://schemas.openxmlformats.org/officeDocument/2006/relationships/hyperlink" Target="https://nemocnicejesenik.agel.cz/" TargetMode="External"/><Relationship Id="rId66" Type="http://schemas.openxmlformats.org/officeDocument/2006/relationships/hyperlink" Target="https://www.szzkrnov.cz/" TargetMode="External"/><Relationship Id="rId5" Type="http://schemas.openxmlformats.org/officeDocument/2006/relationships/hyperlink" Target="http://chrudim.nempk.cz/" TargetMode="External"/><Relationship Id="rId61" Type="http://schemas.openxmlformats.org/officeDocument/2006/relationships/hyperlink" Target="http://www.nspilava.sk/" TargetMode="External"/><Relationship Id="rId19" Type="http://schemas.openxmlformats.org/officeDocument/2006/relationships/hyperlink" Target="http://www.nsphav.cz/" TargetMode="External"/><Relationship Id="rId14" Type="http://schemas.openxmlformats.org/officeDocument/2006/relationships/hyperlink" Target="https://www.fnhk.cz/" TargetMode="External"/><Relationship Id="rId22" Type="http://schemas.openxmlformats.org/officeDocument/2006/relationships/hyperlink" Target="http://www.nemkyj.cz/" TargetMode="External"/><Relationship Id="rId27" Type="http://schemas.openxmlformats.org/officeDocument/2006/relationships/hyperlink" Target="http://www.nemho.cz/" TargetMode="External"/><Relationship Id="rId30" Type="http://schemas.openxmlformats.org/officeDocument/2006/relationships/hyperlink" Target="http://www.nemta.cz/" TargetMode="External"/><Relationship Id="rId35" Type="http://schemas.openxmlformats.org/officeDocument/2006/relationships/hyperlink" Target="http://www.vnol.cz/" TargetMode="External"/><Relationship Id="rId43" Type="http://schemas.openxmlformats.org/officeDocument/2006/relationships/hyperlink" Target="http://www.nemvalt.cz/" TargetMode="External"/><Relationship Id="rId48" Type="http://schemas.openxmlformats.org/officeDocument/2006/relationships/hyperlink" Target="https://nemocnicepodhorska.agel.cz/" TargetMode="External"/><Relationship Id="rId56" Type="http://schemas.openxmlformats.org/officeDocument/2006/relationships/hyperlink" Target="https://www.fno.cz/" TargetMode="External"/><Relationship Id="rId64" Type="http://schemas.openxmlformats.org/officeDocument/2006/relationships/hyperlink" Target="https://www.vfn.cz/" TargetMode="External"/><Relationship Id="rId69" Type="http://schemas.openxmlformats.org/officeDocument/2006/relationships/hyperlink" Target="https://www.ftn.cz/" TargetMode="External"/><Relationship Id="rId8" Type="http://schemas.openxmlformats.org/officeDocument/2006/relationships/hyperlink" Target="https://www.mou.cz/" TargetMode="External"/><Relationship Id="rId51" Type="http://schemas.openxmlformats.org/officeDocument/2006/relationships/hyperlink" Target="http://www.nspmyjava.sk/" TargetMode="External"/><Relationship Id="rId3" Type="http://schemas.openxmlformats.org/officeDocument/2006/relationships/hyperlink" Target="http://www.nembo.cz/" TargetMode="External"/><Relationship Id="rId12" Type="http://schemas.openxmlformats.org/officeDocument/2006/relationships/hyperlink" Target="http://www.fnusa.cz/" TargetMode="External"/><Relationship Id="rId17" Type="http://schemas.openxmlformats.org/officeDocument/2006/relationships/hyperlink" Target="http://www.nembv.cz/" TargetMode="External"/><Relationship Id="rId25" Type="http://schemas.openxmlformats.org/officeDocument/2006/relationships/hyperlink" Target="http://www.nnm.cz/" TargetMode="External"/><Relationship Id="rId33" Type="http://schemas.openxmlformats.org/officeDocument/2006/relationships/hyperlink" Target="http://usti.nempk.cz/" TargetMode="External"/><Relationship Id="rId38" Type="http://schemas.openxmlformats.org/officeDocument/2006/relationships/hyperlink" Target="http://www.nemuh.cz/" TargetMode="External"/><Relationship Id="rId46" Type="http://schemas.openxmlformats.org/officeDocument/2006/relationships/hyperlink" Target="http://www.nembo.cz/" TargetMode="External"/><Relationship Id="rId59" Type="http://schemas.openxmlformats.org/officeDocument/2006/relationships/hyperlink" Target="http://www.khn.cz/" TargetMode="External"/><Relationship Id="rId67" Type="http://schemas.openxmlformats.org/officeDocument/2006/relationships/hyperlink" Target="http://www.nemocnicenachod.cz/" TargetMode="External"/><Relationship Id="rId20" Type="http://schemas.openxmlformats.org/officeDocument/2006/relationships/hyperlink" Target="http://www.nemocnice-hranice.cz/" TargetMode="External"/><Relationship Id="rId41" Type="http://schemas.openxmlformats.org/officeDocument/2006/relationships/hyperlink" Target="http://www.nemocnicesumperk.cz/" TargetMode="External"/><Relationship Id="rId54" Type="http://schemas.openxmlformats.org/officeDocument/2006/relationships/hyperlink" Target="http://www.nem-tr.cz/" TargetMode="External"/><Relationship Id="rId62" Type="http://schemas.openxmlformats.org/officeDocument/2006/relationships/hyperlink" Target="https://www.nemhu.cz/" TargetMode="External"/><Relationship Id="rId70" Type="http://schemas.openxmlformats.org/officeDocument/2006/relationships/hyperlink" Target="https://www.fntn.sk/" TargetMode="External"/><Relationship Id="rId1" Type="http://schemas.openxmlformats.org/officeDocument/2006/relationships/hyperlink" Target="http://www.fnol.cz/" TargetMode="External"/><Relationship Id="rId6" Type="http://schemas.openxmlformats.org/officeDocument/2006/relationships/hyperlink" Target="http://www.nem-km.cz/" TargetMode="External"/><Relationship Id="rId15" Type="http://schemas.openxmlformats.org/officeDocument/2006/relationships/hyperlink" Target="http://www.nemobk.cz/" TargetMode="External"/><Relationship Id="rId23" Type="http://schemas.openxmlformats.org/officeDocument/2006/relationships/hyperlink" Target="http://www.nmbvizovice.cz/" TargetMode="External"/><Relationship Id="rId28" Type="http://schemas.openxmlformats.org/officeDocument/2006/relationships/hyperlink" Target="http://nemocnicenovyjicin.agel.cz/" TargetMode="External"/><Relationship Id="rId36" Type="http://schemas.openxmlformats.org/officeDocument/2006/relationships/hyperlink" Target="http://www.uvn.cz/" TargetMode="External"/><Relationship Id="rId49" Type="http://schemas.openxmlformats.org/officeDocument/2006/relationships/hyperlink" Target="https://www.nmbbrno.cz/" TargetMode="External"/><Relationship Id="rId57" Type="http://schemas.openxmlformats.org/officeDocument/2006/relationships/hyperlink" Target="http://www.nspskalica.sk/" TargetMode="External"/><Relationship Id="rId10" Type="http://schemas.openxmlformats.org/officeDocument/2006/relationships/hyperlink" Target="http://www.nemub.cz/" TargetMode="External"/><Relationship Id="rId31" Type="http://schemas.openxmlformats.org/officeDocument/2006/relationships/hyperlink" Target="http://www.nemocnice-mostiste.cz/" TargetMode="External"/><Relationship Id="rId44" Type="http://schemas.openxmlformats.org/officeDocument/2006/relationships/hyperlink" Target="http://nemocniceprostejov.agel.cz/" TargetMode="External"/><Relationship Id="rId52" Type="http://schemas.openxmlformats.org/officeDocument/2006/relationships/hyperlink" Target="http://www.nspnm.sk/" TargetMode="External"/><Relationship Id="rId60" Type="http://schemas.openxmlformats.org/officeDocument/2006/relationships/hyperlink" Target="https://www.kysuckanemocnica.sk/" TargetMode="External"/><Relationship Id="rId65" Type="http://schemas.openxmlformats.org/officeDocument/2006/relationships/hyperlink" Target="https://nemocniceostravavitkovice.agel.cz/" TargetMode="External"/><Relationship Id="rId4" Type="http://schemas.openxmlformats.org/officeDocument/2006/relationships/hyperlink" Target="http://www.fnbrno.cz/" TargetMode="External"/><Relationship Id="rId9" Type="http://schemas.openxmlformats.org/officeDocument/2006/relationships/hyperlink" Target="http://www.nemocniceodry.cz/" TargetMode="External"/><Relationship Id="rId13" Type="http://schemas.openxmlformats.org/officeDocument/2006/relationships/hyperlink" Target="http://www.fnmotol.cz/" TargetMode="External"/><Relationship Id="rId18" Type="http://schemas.openxmlformats.org/officeDocument/2006/relationships/hyperlink" Target="http://www.nemfm.cz/" TargetMode="External"/><Relationship Id="rId39" Type="http://schemas.openxmlformats.org/officeDocument/2006/relationships/hyperlink" Target="http://svitavy.nempk.cz/" TargetMode="External"/><Relationship Id="rId34" Type="http://schemas.openxmlformats.org/officeDocument/2006/relationships/hyperlink" Target="http://www.nemocnice-vs.cz/" TargetMode="External"/><Relationship Id="rId50" Type="http://schemas.openxmlformats.org/officeDocument/2006/relationships/hyperlink" Target="https://www.nmbbrno.cz/" TargetMode="External"/><Relationship Id="rId55" Type="http://schemas.openxmlformats.org/officeDocument/2006/relationships/hyperlink" Target="http://nemocnicevalmez.agel.cz/" TargetMode="External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vztahove-poradenstvi.cz/" TargetMode="External"/><Relationship Id="rId13" Type="http://schemas.openxmlformats.org/officeDocument/2006/relationships/hyperlink" Target="https://www.ppp-znojmo.cz/" TargetMode="External"/><Relationship Id="rId18" Type="http://schemas.openxmlformats.org/officeDocument/2006/relationships/printerSettings" Target="../printerSettings/printerSettings8.bin"/><Relationship Id="rId3" Type="http://schemas.openxmlformats.org/officeDocument/2006/relationships/hyperlink" Target="https://www.madio.cz/" TargetMode="External"/><Relationship Id="rId7" Type="http://schemas.openxmlformats.org/officeDocument/2006/relationships/hyperlink" Target="https://www.psychocentrumdomecek.cz/" TargetMode="External"/><Relationship Id="rId12" Type="http://schemas.openxmlformats.org/officeDocument/2006/relationships/hyperlink" Target="https://www.poradnaprozeny.eu/" TargetMode="External"/><Relationship Id="rId17" Type="http://schemas.openxmlformats.org/officeDocument/2006/relationships/hyperlink" Target="https://pkcentrum.cz/" TargetMode="External"/><Relationship Id="rId2" Type="http://schemas.openxmlformats.org/officeDocument/2006/relationships/hyperlink" Target="http://unko.cz/" TargetMode="External"/><Relationship Id="rId16" Type="http://schemas.openxmlformats.org/officeDocument/2006/relationships/hyperlink" Target="http://duhovasklenenka.cz/" TargetMode="External"/><Relationship Id="rId1" Type="http://schemas.openxmlformats.org/officeDocument/2006/relationships/hyperlink" Target="https://www.slezskadiakonie.cz/sluzby/obtizne-zivotni-situace/obtizne-zivotni-situace-sluzby" TargetMode="External"/><Relationship Id="rId6" Type="http://schemas.openxmlformats.org/officeDocument/2006/relationships/hyperlink" Target="http://www.persefona.cz/" TargetMode="External"/><Relationship Id="rId11" Type="http://schemas.openxmlformats.org/officeDocument/2006/relationships/hyperlink" Target="https://www.renarkon.cz/poradenske-misto-v-koprivnici" TargetMode="External"/><Relationship Id="rId5" Type="http://schemas.openxmlformats.org/officeDocument/2006/relationships/hyperlink" Target="http://ppphodonin.cz/" TargetMode="External"/><Relationship Id="rId15" Type="http://schemas.openxmlformats.org/officeDocument/2006/relationships/hyperlink" Target="http://www.dobrarodina.cz/" TargetMode="External"/><Relationship Id="rId10" Type="http://schemas.openxmlformats.org/officeDocument/2006/relationships/hyperlink" Target="http://ssp-ol.cz/" TargetMode="External"/><Relationship Id="rId4" Type="http://schemas.openxmlformats.org/officeDocument/2006/relationships/hyperlink" Target="http://www.sluzebnik.cz/katalog/mgr-alice-kutnarova-privatni-psycholog" TargetMode="External"/><Relationship Id="rId9" Type="http://schemas.openxmlformats.org/officeDocument/2006/relationships/hyperlink" Target="http://www.ranapecezlin.cz/" TargetMode="External"/><Relationship Id="rId14" Type="http://schemas.openxmlformats.org/officeDocument/2006/relationships/hyperlink" Target="https://www.progresfem.sk/" TargetMode="Externa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dzsvizovice.cz/" TargetMode="External"/><Relationship Id="rId13" Type="http://schemas.openxmlformats.org/officeDocument/2006/relationships/hyperlink" Target="https://detskydomov-hodonin.cz/" TargetMode="External"/><Relationship Id="rId18" Type="http://schemas.openxmlformats.org/officeDocument/2006/relationships/hyperlink" Target="http://www.ddsslany.cz/" TargetMode="External"/><Relationship Id="rId26" Type="http://schemas.openxmlformats.org/officeDocument/2006/relationships/hyperlink" Target="https://www.ddsmolina.cz/" TargetMode="External"/><Relationship Id="rId3" Type="http://schemas.openxmlformats.org/officeDocument/2006/relationships/hyperlink" Target="http://ddkasperky.cz/" TargetMode="External"/><Relationship Id="rId21" Type="http://schemas.openxmlformats.org/officeDocument/2006/relationships/hyperlink" Target="https://www.detskydomov-vizovice.cz/" TargetMode="External"/><Relationship Id="rId7" Type="http://schemas.openxmlformats.org/officeDocument/2006/relationships/hyperlink" Target="https://www.ddkm.cz/" TargetMode="External"/><Relationship Id="rId12" Type="http://schemas.openxmlformats.org/officeDocument/2006/relationships/hyperlink" Target="https://www.zlatestranky.cz/profil/H208071" TargetMode="External"/><Relationship Id="rId17" Type="http://schemas.openxmlformats.org/officeDocument/2006/relationships/hyperlink" Target="https://ddprerov.cz/" TargetMode="External"/><Relationship Id="rId25" Type="http://schemas.openxmlformats.org/officeDocument/2006/relationships/hyperlink" Target="https://www.ddbojkovice.cz/" TargetMode="External"/><Relationship Id="rId2" Type="http://schemas.openxmlformats.org/officeDocument/2006/relationships/hyperlink" Target="http://www.dddagmar.cz/" TargetMode="External"/><Relationship Id="rId16" Type="http://schemas.openxmlformats.org/officeDocument/2006/relationships/hyperlink" Target="http://www.ddnahrazi.cz/" TargetMode="External"/><Relationship Id="rId20" Type="http://schemas.openxmlformats.org/officeDocument/2006/relationships/hyperlink" Target="https://www.detskydomovvm.cz/" TargetMode="External"/><Relationship Id="rId29" Type="http://schemas.openxmlformats.org/officeDocument/2006/relationships/hyperlink" Target="http://www.lila.cz/" TargetMode="External"/><Relationship Id="rId1" Type="http://schemas.openxmlformats.org/officeDocument/2006/relationships/hyperlink" Target="http://www.dc-ostruvek.cz/" TargetMode="External"/><Relationship Id="rId6" Type="http://schemas.openxmlformats.org/officeDocument/2006/relationships/hyperlink" Target="http://www.detskydomov.com/" TargetMode="External"/><Relationship Id="rId11" Type="http://schemas.openxmlformats.org/officeDocument/2006/relationships/hyperlink" Target="https://www.chovanek.cz/" TargetMode="External"/><Relationship Id="rId24" Type="http://schemas.openxmlformats.org/officeDocument/2006/relationships/hyperlink" Target="https://ddno.cz/" TargetMode="External"/><Relationship Id="rId5" Type="http://schemas.openxmlformats.org/officeDocument/2006/relationships/hyperlink" Target="https://ddskolyzlin.cz/" TargetMode="External"/><Relationship Id="rId15" Type="http://schemas.openxmlformats.org/officeDocument/2006/relationships/hyperlink" Target="http://ddbystrice.cz/" TargetMode="External"/><Relationship Id="rId23" Type="http://schemas.openxmlformats.org/officeDocument/2006/relationships/hyperlink" Target="https://ddjanovice.cz/pampeliska/" TargetMode="External"/><Relationship Id="rId28" Type="http://schemas.openxmlformats.org/officeDocument/2006/relationships/hyperlink" Target="http://www.ddzlin.cz/" TargetMode="External"/><Relationship Id="rId10" Type="http://schemas.openxmlformats.org/officeDocument/2006/relationships/hyperlink" Target="https://www.sos-vesnicky.cz/" TargetMode="External"/><Relationship Id="rId19" Type="http://schemas.openxmlformats.org/officeDocument/2006/relationships/hyperlink" Target="https://www.dduhostroh.cz/" TargetMode="External"/><Relationship Id="rId4" Type="http://schemas.openxmlformats.org/officeDocument/2006/relationships/hyperlink" Target="http://www.domuvek.cz/" TargetMode="External"/><Relationship Id="rId9" Type="http://schemas.openxmlformats.org/officeDocument/2006/relationships/hyperlink" Target="http://wordpress.rodinnecentrumkromeriz.cz/" TargetMode="External"/><Relationship Id="rId14" Type="http://schemas.openxmlformats.org/officeDocument/2006/relationships/hyperlink" Target="http://www.ddkm.cz/" TargetMode="External"/><Relationship Id="rId22" Type="http://schemas.openxmlformats.org/officeDocument/2006/relationships/hyperlink" Target="https://www.sos-vesnicky.cz/co-delame/detail/preventivni-pomoc-pro-rodiny/sos-kompas-prostejov/" TargetMode="External"/><Relationship Id="rId27" Type="http://schemas.openxmlformats.org/officeDocument/2006/relationships/hyperlink" Target="https://www.ddzasova.cz/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duolomouc.cz/" TargetMode="External"/><Relationship Id="rId2" Type="http://schemas.openxmlformats.org/officeDocument/2006/relationships/hyperlink" Target="http://www.vum.cz/" TargetMode="External"/><Relationship Id="rId1" Type="http://schemas.openxmlformats.org/officeDocument/2006/relationships/hyperlink" Target="http://www.svpdomek.cz/" TargetMode="External"/><Relationship Id="rId5" Type="http://schemas.openxmlformats.org/officeDocument/2006/relationships/hyperlink" Target="http://www.vuddmoravskykrumlov.cz/" TargetMode="External"/><Relationship Id="rId4" Type="http://schemas.openxmlformats.org/officeDocument/2006/relationships/hyperlink" Target="http://www.svp-km.cz/" TargetMode="External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ktivnezivotem.cz/" TargetMode="External"/><Relationship Id="rId13" Type="http://schemas.openxmlformats.org/officeDocument/2006/relationships/hyperlink" Target="https://www.tymycentrum.cz/" TargetMode="External"/><Relationship Id="rId18" Type="http://schemas.openxmlformats.org/officeDocument/2006/relationships/hyperlink" Target="http://www.domecekkyjov.cz/" TargetMode="External"/><Relationship Id="rId3" Type="http://schemas.openxmlformats.org/officeDocument/2006/relationships/hyperlink" Target="http://www.ddmpastelka.cz/" TargetMode="External"/><Relationship Id="rId21" Type="http://schemas.openxmlformats.org/officeDocument/2006/relationships/hyperlink" Target="http://www.breziny.cz/" TargetMode="External"/><Relationship Id="rId7" Type="http://schemas.openxmlformats.org/officeDocument/2006/relationships/hyperlink" Target="http://www.ddmstraznice.cz/" TargetMode="External"/><Relationship Id="rId12" Type="http://schemas.openxmlformats.org/officeDocument/2006/relationships/hyperlink" Target="https://www.apalucha.club/" TargetMode="External"/><Relationship Id="rId17" Type="http://schemas.openxmlformats.org/officeDocument/2006/relationships/hyperlink" Target="http://www.toulcuvdvur.cz/" TargetMode="External"/><Relationship Id="rId2" Type="http://schemas.openxmlformats.org/officeDocument/2006/relationships/hyperlink" Target="http://www.akropolis-uh.cz/" TargetMode="External"/><Relationship Id="rId16" Type="http://schemas.openxmlformats.org/officeDocument/2006/relationships/hyperlink" Target="http://www.svchulin.cz/" TargetMode="External"/><Relationship Id="rId20" Type="http://schemas.openxmlformats.org/officeDocument/2006/relationships/hyperlink" Target="https://svcroznov.cz/" TargetMode="External"/><Relationship Id="rId1" Type="http://schemas.openxmlformats.org/officeDocument/2006/relationships/hyperlink" Target="https://www.nekky.cz/" TargetMode="External"/><Relationship Id="rId6" Type="http://schemas.openxmlformats.org/officeDocument/2006/relationships/hyperlink" Target="http://www.trebicskecentrum.cz/" TargetMode="External"/><Relationship Id="rId11" Type="http://schemas.openxmlformats.org/officeDocument/2006/relationships/hyperlink" Target="https://www.inspiracezlin.eu/" TargetMode="External"/><Relationship Id="rId5" Type="http://schemas.openxmlformats.org/officeDocument/2006/relationships/hyperlink" Target="http://7ph.royalrangers.cz/" TargetMode="External"/><Relationship Id="rId15" Type="http://schemas.openxmlformats.org/officeDocument/2006/relationships/hyperlink" Target="http://ddmslunicko.cz/" TargetMode="External"/><Relationship Id="rId10" Type="http://schemas.openxmlformats.org/officeDocument/2006/relationships/hyperlink" Target="https://www.alcedovsetin.cz/" TargetMode="External"/><Relationship Id="rId19" Type="http://schemas.openxmlformats.org/officeDocument/2006/relationships/hyperlink" Target="https://www.ddmslavicin.cz/" TargetMode="External"/><Relationship Id="rId4" Type="http://schemas.openxmlformats.org/officeDocument/2006/relationships/hyperlink" Target="http://www.ddmsikula.cz/" TargetMode="External"/><Relationship Id="rId9" Type="http://schemas.openxmlformats.org/officeDocument/2006/relationships/hyperlink" Target="http://www.atmosfera-zs.cz/" TargetMode="External"/><Relationship Id="rId14" Type="http://schemas.openxmlformats.org/officeDocument/2006/relationships/hyperlink" Target="http://www.ddmastra.cz/" TargetMode="External"/><Relationship Id="rId22" Type="http://schemas.openxmlformats.org/officeDocument/2006/relationships/hyperlink" Target="http://zlin.sdb.cz/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jeslekulisek.cz/" TargetMode="External"/><Relationship Id="rId2" Type="http://schemas.openxmlformats.org/officeDocument/2006/relationships/hyperlink" Target="http://www.jeslepv.webzdarma.cz/" TargetMode="External"/><Relationship Id="rId1" Type="http://schemas.openxmlformats.org/officeDocument/2006/relationships/hyperlink" Target="https://detskecentrum-vcielka.webnode.sk/" TargetMode="External"/><Relationship Id="rId4" Type="http://schemas.openxmlformats.org/officeDocument/2006/relationships/hyperlink" Target="http://www.aktivnezivotem.cz/" TargetMode="External"/></Relationships>
</file>

<file path=xl/worksheets/_rels/sheet25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littlefoxkunratice.cz/" TargetMode="External"/><Relationship Id="rId21" Type="http://schemas.openxmlformats.org/officeDocument/2006/relationships/hyperlink" Target="http://www.msseveracek.cz/" TargetMode="External"/><Relationship Id="rId42" Type="http://schemas.openxmlformats.org/officeDocument/2006/relationships/hyperlink" Target="https://msbudovatelska.cz/" TargetMode="External"/><Relationship Id="rId63" Type="http://schemas.openxmlformats.org/officeDocument/2006/relationships/hyperlink" Target="https://www.mslucni.cz/" TargetMode="External"/><Relationship Id="rId84" Type="http://schemas.openxmlformats.org/officeDocument/2006/relationships/hyperlink" Target="https://materska-skola-skoronice.webnode.cz/" TargetMode="External"/><Relationship Id="rId138" Type="http://schemas.openxmlformats.org/officeDocument/2006/relationships/hyperlink" Target="https://www.msrokytnice.cz/" TargetMode="External"/><Relationship Id="rId107" Type="http://schemas.openxmlformats.org/officeDocument/2006/relationships/hyperlink" Target="https://www.ms-slunicko-sro.cz/" TargetMode="External"/><Relationship Id="rId11" Type="http://schemas.openxmlformats.org/officeDocument/2006/relationships/hyperlink" Target="http://www.ms-dlouhaloucka.cz/" TargetMode="External"/><Relationship Id="rId32" Type="http://schemas.openxmlformats.org/officeDocument/2006/relationships/hyperlink" Target="http://trsvobody.mszlin.cz/" TargetMode="External"/><Relationship Id="rId53" Type="http://schemas.openxmlformats.org/officeDocument/2006/relationships/hyperlink" Target="https://msloucka.eu/" TargetMode="External"/><Relationship Id="rId74" Type="http://schemas.openxmlformats.org/officeDocument/2006/relationships/hyperlink" Target="https://msmiskovice.estranky.cz/" TargetMode="External"/><Relationship Id="rId128" Type="http://schemas.openxmlformats.org/officeDocument/2006/relationships/hyperlink" Target="http://www.msstitna.cz/" TargetMode="External"/><Relationship Id="rId5" Type="http://schemas.openxmlformats.org/officeDocument/2006/relationships/hyperlink" Target="http://www.skolkajasenna.websnadno.cz/" TargetMode="External"/><Relationship Id="rId90" Type="http://schemas.openxmlformats.org/officeDocument/2006/relationships/hyperlink" Target="https://www.mstvrdonice.cz/" TargetMode="External"/><Relationship Id="rId95" Type="http://schemas.openxmlformats.org/officeDocument/2006/relationships/hyperlink" Target="https://www.msvizovice.cz/" TargetMode="External"/><Relationship Id="rId22" Type="http://schemas.openxmlformats.org/officeDocument/2006/relationships/hyperlink" Target="https://www.msstrizovice.cz/" TargetMode="External"/><Relationship Id="rId27" Type="http://schemas.openxmlformats.org/officeDocument/2006/relationships/hyperlink" Target="https://www.natravnicku.cz/" TargetMode="External"/><Relationship Id="rId43" Type="http://schemas.openxmlformats.org/officeDocument/2006/relationships/hyperlink" Target="https://www.mskuty.cz/" TargetMode="External"/><Relationship Id="rId48" Type="http://schemas.openxmlformats.org/officeDocument/2006/relationships/hyperlink" Target="https://msdobrinsko-cz.webnode.cz/" TargetMode="External"/><Relationship Id="rId64" Type="http://schemas.openxmlformats.org/officeDocument/2006/relationships/hyperlink" Target="http://www.ms-radost.cz/" TargetMode="External"/><Relationship Id="rId69" Type="http://schemas.openxmlformats.org/officeDocument/2006/relationships/hyperlink" Target="https://www.ms-radost.cz/" TargetMode="External"/><Relationship Id="rId113" Type="http://schemas.openxmlformats.org/officeDocument/2006/relationships/hyperlink" Target="https://www.mshustopece.cz/" TargetMode="External"/><Relationship Id="rId118" Type="http://schemas.openxmlformats.org/officeDocument/2006/relationships/hyperlink" Target="https://www.ms.luhacovice.eu/" TargetMode="External"/><Relationship Id="rId134" Type="http://schemas.openxmlformats.org/officeDocument/2006/relationships/hyperlink" Target="http://www.msveseli.cz/" TargetMode="External"/><Relationship Id="rId139" Type="http://schemas.openxmlformats.org/officeDocument/2006/relationships/hyperlink" Target="https://www.mszarici.cz/" TargetMode="External"/><Relationship Id="rId80" Type="http://schemas.openxmlformats.org/officeDocument/2006/relationships/hyperlink" Target="http://www.mspartyzanska.cz/" TargetMode="External"/><Relationship Id="rId85" Type="http://schemas.openxmlformats.org/officeDocument/2006/relationships/hyperlink" Target="https://www.msstred.cz/" TargetMode="External"/><Relationship Id="rId12" Type="http://schemas.openxmlformats.org/officeDocument/2006/relationships/hyperlink" Target="http://www.msduha-zubri.cz/" TargetMode="External"/><Relationship Id="rId17" Type="http://schemas.openxmlformats.org/officeDocument/2006/relationships/hyperlink" Target="http://www.msnavojna.cz/" TargetMode="External"/><Relationship Id="rId33" Type="http://schemas.openxmlformats.org/officeDocument/2006/relationships/hyperlink" Target="http://www.msmilicovazlin.cz/" TargetMode="External"/><Relationship Id="rId38" Type="http://schemas.openxmlformats.org/officeDocument/2006/relationships/hyperlink" Target="http://www.skolka-klubicko.cz/" TargetMode="External"/><Relationship Id="rId59" Type="http://schemas.openxmlformats.org/officeDocument/2006/relationships/hyperlink" Target="http://www.msseifertova.cz/" TargetMode="External"/><Relationship Id="rId103" Type="http://schemas.openxmlformats.org/officeDocument/2006/relationships/hyperlink" Target="https://www.msuh.cz/" TargetMode="External"/><Relationship Id="rId108" Type="http://schemas.openxmlformats.org/officeDocument/2006/relationships/hyperlink" Target="https://portal.csicr.cz/mskralice" TargetMode="External"/><Relationship Id="rId124" Type="http://schemas.openxmlformats.org/officeDocument/2006/relationships/hyperlink" Target="https://msjiraskova.ms-sady.cz/" TargetMode="External"/><Relationship Id="rId129" Type="http://schemas.openxmlformats.org/officeDocument/2006/relationships/hyperlink" Target="http://www.msjemnice.cz/" TargetMode="External"/><Relationship Id="rId54" Type="http://schemas.openxmlformats.org/officeDocument/2006/relationships/hyperlink" Target="https://msnazahradach.estranky.cz/" TargetMode="External"/><Relationship Id="rId70" Type="http://schemas.openxmlformats.org/officeDocument/2006/relationships/hyperlink" Target="https://www.horni-ujezd.cz/obec/materska-skola/" TargetMode="External"/><Relationship Id="rId75" Type="http://schemas.openxmlformats.org/officeDocument/2006/relationships/hyperlink" Target="https://www.msnapajedla.cz/" TargetMode="External"/><Relationship Id="rId91" Type="http://schemas.openxmlformats.org/officeDocument/2006/relationships/hyperlink" Target="https://www.mstesov.cz/" TargetMode="External"/><Relationship Id="rId96" Type="http://schemas.openxmlformats.org/officeDocument/2006/relationships/hyperlink" Target="http://www.msvracov.cz/" TargetMode="External"/><Relationship Id="rId140" Type="http://schemas.openxmlformats.org/officeDocument/2006/relationships/hyperlink" Target="http://www.ms.zasova.info/" TargetMode="External"/><Relationship Id="rId145" Type="http://schemas.openxmlformats.org/officeDocument/2006/relationships/hyperlink" Target="https://www.meruzalka.cz/" TargetMode="External"/><Relationship Id="rId1" Type="http://schemas.openxmlformats.org/officeDocument/2006/relationships/hyperlink" Target="http://mso.wz.cz/" TargetMode="External"/><Relationship Id="rId6" Type="http://schemas.openxmlformats.org/officeDocument/2006/relationships/hyperlink" Target="http://qocna.utb.cz/" TargetMode="External"/><Relationship Id="rId23" Type="http://schemas.openxmlformats.org/officeDocument/2006/relationships/hyperlink" Target="https://www.msnadrazni-stbk.cz/" TargetMode="External"/><Relationship Id="rId28" Type="http://schemas.openxmlformats.org/officeDocument/2006/relationships/hyperlink" Target="http://www.skolkaohrada.cz/" TargetMode="External"/><Relationship Id="rId49" Type="http://schemas.openxmlformats.org/officeDocument/2006/relationships/hyperlink" Target="https://www.msdolninemci.cz/" TargetMode="External"/><Relationship Id="rId114" Type="http://schemas.openxmlformats.org/officeDocument/2006/relationships/hyperlink" Target="http://www.msjestrabi.cz/" TargetMode="External"/><Relationship Id="rId119" Type="http://schemas.openxmlformats.org/officeDocument/2006/relationships/hyperlink" Target="http://skolka.welldone.cz/" TargetMode="External"/><Relationship Id="rId44" Type="http://schemas.openxmlformats.org/officeDocument/2006/relationships/hyperlink" Target="https://www.ms-louky.info/" TargetMode="External"/><Relationship Id="rId60" Type="http://schemas.openxmlformats.org/officeDocument/2006/relationships/hyperlink" Target="http://mspotoky.cz/" TargetMode="External"/><Relationship Id="rId65" Type="http://schemas.openxmlformats.org/officeDocument/2006/relationships/hyperlink" Target="http://www.msdetskazlin.cz/" TargetMode="External"/><Relationship Id="rId81" Type="http://schemas.openxmlformats.org/officeDocument/2006/relationships/hyperlink" Target="https://ratibor.cz/spol/materska-&#353;kola" TargetMode="External"/><Relationship Id="rId86" Type="http://schemas.openxmlformats.org/officeDocument/2006/relationships/hyperlink" Target="http://www.mssuchdol.cz/" TargetMode="External"/><Relationship Id="rId130" Type="http://schemas.openxmlformats.org/officeDocument/2006/relationships/hyperlink" Target="https://ms.valasskapolanka.cz/" TargetMode="External"/><Relationship Id="rId135" Type="http://schemas.openxmlformats.org/officeDocument/2006/relationships/hyperlink" Target="https://www.mskobzanova.cz/" TargetMode="External"/><Relationship Id="rId13" Type="http://schemas.openxmlformats.org/officeDocument/2006/relationships/hyperlink" Target="http://www.ms-radost.cz/dobrotice/" TargetMode="External"/><Relationship Id="rId18" Type="http://schemas.openxmlformats.org/officeDocument/2006/relationships/hyperlink" Target="http://www.msrepinova.cz/" TargetMode="External"/><Relationship Id="rId39" Type="http://schemas.openxmlformats.org/officeDocument/2006/relationships/hyperlink" Target="http://www.msveseli.cz/" TargetMode="External"/><Relationship Id="rId109" Type="http://schemas.openxmlformats.org/officeDocument/2006/relationships/hyperlink" Target="https://www.napasece.net/" TargetMode="External"/><Relationship Id="rId34" Type="http://schemas.openxmlformats.org/officeDocument/2006/relationships/hyperlink" Target="http://www.msknesla.cz/" TargetMode="External"/><Relationship Id="rId50" Type="http://schemas.openxmlformats.org/officeDocument/2006/relationships/hyperlink" Target="http://www.mshornilhota.cz/" TargetMode="External"/><Relationship Id="rId55" Type="http://schemas.openxmlformats.org/officeDocument/2006/relationships/hyperlink" Target="https://materska-skola-opatovice.webnode.cz/" TargetMode="External"/><Relationship Id="rId76" Type="http://schemas.openxmlformats.org/officeDocument/2006/relationships/hyperlink" Target="https://www.skolkaohrozim.cz/" TargetMode="External"/><Relationship Id="rId97" Type="http://schemas.openxmlformats.org/officeDocument/2006/relationships/hyperlink" Target="https://www.msslovenska.com/" TargetMode="External"/><Relationship Id="rId104" Type="http://schemas.openxmlformats.org/officeDocument/2006/relationships/hyperlink" Target="https://www.mshajkaub.cz/" TargetMode="External"/><Relationship Id="rId120" Type="http://schemas.openxmlformats.org/officeDocument/2006/relationships/hyperlink" Target="https://msperna.webnode.cz/" TargetMode="External"/><Relationship Id="rId125" Type="http://schemas.openxmlformats.org/officeDocument/2006/relationships/hyperlink" Target="http://www.slunicko-hranice.cz/" TargetMode="External"/><Relationship Id="rId141" Type="http://schemas.openxmlformats.org/officeDocument/2006/relationships/hyperlink" Target="https://mszdislava.webnode.cz/" TargetMode="External"/><Relationship Id="rId146" Type="http://schemas.openxmlformats.org/officeDocument/2006/relationships/hyperlink" Target="https://www.mscihelni1a.cz/" TargetMode="External"/><Relationship Id="rId7" Type="http://schemas.openxmlformats.org/officeDocument/2006/relationships/hyperlink" Target="https://msbudovatelska.cz/" TargetMode="External"/><Relationship Id="rId71" Type="http://schemas.openxmlformats.org/officeDocument/2006/relationships/hyperlink" Target="https://mskomarov.webnode.cz/" TargetMode="External"/><Relationship Id="rId92" Type="http://schemas.openxmlformats.org/officeDocument/2006/relationships/hyperlink" Target="https://www.skolkavk.cz/" TargetMode="External"/><Relationship Id="rId2" Type="http://schemas.openxmlformats.org/officeDocument/2006/relationships/hyperlink" Target="http://www.msrstmesto.cz/" TargetMode="External"/><Relationship Id="rId29" Type="http://schemas.openxmlformats.org/officeDocument/2006/relationships/hyperlink" Target="https://msdedicka.estranky.cz/" TargetMode="External"/><Relationship Id="rId24" Type="http://schemas.openxmlformats.org/officeDocument/2006/relationships/hyperlink" Target="https://www.mstesov.cz/" TargetMode="External"/><Relationship Id="rId40" Type="http://schemas.openxmlformats.org/officeDocument/2006/relationships/hyperlink" Target="https://mslanzhot.cz/" TargetMode="External"/><Relationship Id="rId45" Type="http://schemas.openxmlformats.org/officeDocument/2006/relationships/hyperlink" Target="https://cms-ovecka.cz/" TargetMode="External"/><Relationship Id="rId66" Type="http://schemas.openxmlformats.org/officeDocument/2006/relationships/hyperlink" Target="http://www.msbrestek.cz/" TargetMode="External"/><Relationship Id="rId87" Type="http://schemas.openxmlformats.org/officeDocument/2006/relationships/hyperlink" Target="https://www.susiceuprerova.cz/materska-&#353;kola" TargetMode="External"/><Relationship Id="rId110" Type="http://schemas.openxmlformats.org/officeDocument/2006/relationships/hyperlink" Target="https://www.msbanov.cz/" TargetMode="External"/><Relationship Id="rId115" Type="http://schemas.openxmlformats.org/officeDocument/2006/relationships/hyperlink" Target="https://www.mskostice.cz/" TargetMode="External"/><Relationship Id="rId131" Type="http://schemas.openxmlformats.org/officeDocument/2006/relationships/hyperlink" Target="https://skolkavyhlidka.cz/" TargetMode="External"/><Relationship Id="rId136" Type="http://schemas.openxmlformats.org/officeDocument/2006/relationships/hyperlink" Target="https://www.mskopecek.cz/" TargetMode="External"/><Relationship Id="rId61" Type="http://schemas.openxmlformats.org/officeDocument/2006/relationships/hyperlink" Target="https://www.msmorysak.cz/" TargetMode="External"/><Relationship Id="rId82" Type="http://schemas.openxmlformats.org/officeDocument/2006/relationships/hyperlink" Target="https://www.msrajhradice.cz/" TargetMode="External"/><Relationship Id="rId19" Type="http://schemas.openxmlformats.org/officeDocument/2006/relationships/hyperlink" Target="http://skolka.onves.cz/" TargetMode="External"/><Relationship Id="rId14" Type="http://schemas.openxmlformats.org/officeDocument/2006/relationships/hyperlink" Target="http://www.mshluk.cz/" TargetMode="External"/><Relationship Id="rId30" Type="http://schemas.openxmlformats.org/officeDocument/2006/relationships/hyperlink" Target="http://www.mskudlov.cz/" TargetMode="External"/><Relationship Id="rId35" Type="http://schemas.openxmlformats.org/officeDocument/2006/relationships/hyperlink" Target="http://vyhlidka.mszlin.cz/" TargetMode="External"/><Relationship Id="rId56" Type="http://schemas.openxmlformats.org/officeDocument/2006/relationships/hyperlink" Target="https://www.msstrani.cz/" TargetMode="External"/><Relationship Id="rId77" Type="http://schemas.openxmlformats.org/officeDocument/2006/relationships/hyperlink" Target="https://materska-skola72.webnode.cz/" TargetMode="External"/><Relationship Id="rId100" Type="http://schemas.openxmlformats.org/officeDocument/2006/relationships/hyperlink" Target="https://mszelatovice.cz/" TargetMode="External"/><Relationship Id="rId105" Type="http://schemas.openxmlformats.org/officeDocument/2006/relationships/hyperlink" Target="https://www.mshajkaub.cz/" TargetMode="External"/><Relationship Id="rId126" Type="http://schemas.openxmlformats.org/officeDocument/2006/relationships/hyperlink" Target="https://www.msstraznice.eu/" TargetMode="External"/><Relationship Id="rId147" Type="http://schemas.openxmlformats.org/officeDocument/2006/relationships/printerSettings" Target="../printerSettings/printerSettings9.bin"/><Relationship Id="rId8" Type="http://schemas.openxmlformats.org/officeDocument/2006/relationships/hyperlink" Target="https://www.mslipa.cz/" TargetMode="External"/><Relationship Id="rId51" Type="http://schemas.openxmlformats.org/officeDocument/2006/relationships/hyperlink" Target="https://www.edu.cz/organization/600111539/" TargetMode="External"/><Relationship Id="rId72" Type="http://schemas.openxmlformats.org/officeDocument/2006/relationships/hyperlink" Target="https://www.mskostelany.cz/" TargetMode="External"/><Relationship Id="rId93" Type="http://schemas.openxmlformats.org/officeDocument/2006/relationships/hyperlink" Target="http://www.skolkavcelka.cz/" TargetMode="External"/><Relationship Id="rId98" Type="http://schemas.openxmlformats.org/officeDocument/2006/relationships/hyperlink" Target="https://www.ms-sokolska.cz/" TargetMode="External"/><Relationship Id="rId121" Type="http://schemas.openxmlformats.org/officeDocument/2006/relationships/hyperlink" Target="http://www.mspomnenky.cz/" TargetMode="External"/><Relationship Id="rId142" Type="http://schemas.openxmlformats.org/officeDocument/2006/relationships/hyperlink" Target="http://www.mszlin-kostelec.cz/" TargetMode="External"/><Relationship Id="rId3" Type="http://schemas.openxmlformats.org/officeDocument/2006/relationships/hyperlink" Target="http://www.veseleskolky.cz/" TargetMode="External"/><Relationship Id="rId25" Type="http://schemas.openxmlformats.org/officeDocument/2006/relationships/hyperlink" Target="http://www.ms-valtice.cz/" TargetMode="External"/><Relationship Id="rId46" Type="http://schemas.openxmlformats.org/officeDocument/2006/relationships/hyperlink" Target="https://msbrumov.estranky.cz/" TargetMode="External"/><Relationship Id="rId67" Type="http://schemas.openxmlformats.org/officeDocument/2006/relationships/hyperlink" Target="https://www.mscejkovice.cz/" TargetMode="External"/><Relationship Id="rId116" Type="http://schemas.openxmlformats.org/officeDocument/2006/relationships/hyperlink" Target="https://msgorkeho.cz/" TargetMode="External"/><Relationship Id="rId137" Type="http://schemas.openxmlformats.org/officeDocument/2006/relationships/hyperlink" Target="http://www.msluh.cz/" TargetMode="External"/><Relationship Id="rId20" Type="http://schemas.openxmlformats.org/officeDocument/2006/relationships/hyperlink" Target="http://www.skolkaoskarek.cz/" TargetMode="External"/><Relationship Id="rId41" Type="http://schemas.openxmlformats.org/officeDocument/2006/relationships/hyperlink" Target="https://ms-skastice.webnode.cz/" TargetMode="External"/><Relationship Id="rId62" Type="http://schemas.openxmlformats.org/officeDocument/2006/relationships/hyperlink" Target="https://www.msborsice.cz/" TargetMode="External"/><Relationship Id="rId83" Type="http://schemas.openxmlformats.org/officeDocument/2006/relationships/hyperlink" Target="https://www.safirka.cz/" TargetMode="External"/><Relationship Id="rId88" Type="http://schemas.openxmlformats.org/officeDocument/2006/relationships/hyperlink" Target="https://mstrnava.webnode.cz/" TargetMode="External"/><Relationship Id="rId111" Type="http://schemas.openxmlformats.org/officeDocument/2006/relationships/hyperlink" Target="https://www.msbucovice.cz/" TargetMode="External"/><Relationship Id="rId132" Type="http://schemas.openxmlformats.org/officeDocument/2006/relationships/hyperlink" Target="https://www.msbites.cz/" TargetMode="External"/><Relationship Id="rId15" Type="http://schemas.openxmlformats.org/officeDocument/2006/relationships/hyperlink" Target="https://ms.ludslavice.cz/" TargetMode="External"/><Relationship Id="rId36" Type="http://schemas.openxmlformats.org/officeDocument/2006/relationships/hyperlink" Target="http://www.msfrystak.cz/" TargetMode="External"/><Relationship Id="rId57" Type="http://schemas.openxmlformats.org/officeDocument/2006/relationships/hyperlink" Target="http://www.skolkatvaroznalhota.cz/" TargetMode="External"/><Relationship Id="rId106" Type="http://schemas.openxmlformats.org/officeDocument/2006/relationships/hyperlink" Target="https://www.mshulin.cz/" TargetMode="External"/><Relationship Id="rId127" Type="http://schemas.openxmlformats.org/officeDocument/2006/relationships/hyperlink" Target="https://www.mssardice.cz/" TargetMode="External"/><Relationship Id="rId10" Type="http://schemas.openxmlformats.org/officeDocument/2006/relationships/hyperlink" Target="http://kms-stmesto.cz/" TargetMode="External"/><Relationship Id="rId31" Type="http://schemas.openxmlformats.org/officeDocument/2006/relationships/hyperlink" Target="http://www.mszlin-kostelec.cz/" TargetMode="External"/><Relationship Id="rId52" Type="http://schemas.openxmlformats.org/officeDocument/2006/relationships/hyperlink" Target="https://mschropyne.cz/" TargetMode="External"/><Relationship Id="rId73" Type="http://schemas.openxmlformats.org/officeDocument/2006/relationships/hyperlink" Target="https://ms-krhova.webnode.cz/" TargetMode="External"/><Relationship Id="rId78" Type="http://schemas.openxmlformats.org/officeDocument/2006/relationships/hyperlink" Target="https://materska-skola-pitin.webnode.cz/" TargetMode="External"/><Relationship Id="rId94" Type="http://schemas.openxmlformats.org/officeDocument/2006/relationships/hyperlink" Target="https://www.velehrad.cz/materska-&#353;kola" TargetMode="External"/><Relationship Id="rId99" Type="http://schemas.openxmlformats.org/officeDocument/2006/relationships/hyperlink" Target="http://www.mszubri.cz/" TargetMode="External"/><Relationship Id="rId101" Type="http://schemas.openxmlformats.org/officeDocument/2006/relationships/hyperlink" Target="https://msbelidla.cz/" TargetMode="External"/><Relationship Id="rId122" Type="http://schemas.openxmlformats.org/officeDocument/2006/relationships/hyperlink" Target="https://ms-pv-rumunska.webnode.cz/" TargetMode="External"/><Relationship Id="rId143" Type="http://schemas.openxmlformats.org/officeDocument/2006/relationships/hyperlink" Target="https://www.msstipa.cz/" TargetMode="External"/><Relationship Id="rId4" Type="http://schemas.openxmlformats.org/officeDocument/2006/relationships/hyperlink" Target="http://www.slunickoms.wz.cz/" TargetMode="External"/><Relationship Id="rId9" Type="http://schemas.openxmlformats.org/officeDocument/2006/relationships/hyperlink" Target="http://ms.martinice.cz/" TargetMode="External"/><Relationship Id="rId26" Type="http://schemas.openxmlformats.org/officeDocument/2006/relationships/hyperlink" Target="https://www.skolka-vazany.cz/" TargetMode="External"/><Relationship Id="rId47" Type="http://schemas.openxmlformats.org/officeDocument/2006/relationships/hyperlink" Target="https://www.praminekskolka.cz/" TargetMode="External"/><Relationship Id="rId68" Type="http://schemas.openxmlformats.org/officeDocument/2006/relationships/hyperlink" Target="https://ms-duha.cz/" TargetMode="External"/><Relationship Id="rId89" Type="http://schemas.openxmlformats.org/officeDocument/2006/relationships/hyperlink" Target="https://www.msvalasskasenice.cz/" TargetMode="External"/><Relationship Id="rId112" Type="http://schemas.openxmlformats.org/officeDocument/2006/relationships/hyperlink" Target="http://ms.halenkov.cz/" TargetMode="External"/><Relationship Id="rId133" Type="http://schemas.openxmlformats.org/officeDocument/2006/relationships/hyperlink" Target="https://www.msorechov.cz/" TargetMode="External"/><Relationship Id="rId16" Type="http://schemas.openxmlformats.org/officeDocument/2006/relationships/hyperlink" Target="https://ms-machova.webnode.cz/" TargetMode="External"/><Relationship Id="rId37" Type="http://schemas.openxmlformats.org/officeDocument/2006/relationships/hyperlink" Target="https://www.mshodejice.cz/" TargetMode="External"/><Relationship Id="rId58" Type="http://schemas.openxmlformats.org/officeDocument/2006/relationships/hyperlink" Target="http://www.ublo.cz/index.php?nid=2183&amp;lid=cs&amp;oid=2006426" TargetMode="External"/><Relationship Id="rId79" Type="http://schemas.openxmlformats.org/officeDocument/2006/relationships/hyperlink" Target="http://www.msradost.cz/" TargetMode="External"/><Relationship Id="rId102" Type="http://schemas.openxmlformats.org/officeDocument/2006/relationships/hyperlink" Target="https://www.msmanesovakromeriz.cz/" TargetMode="External"/><Relationship Id="rId123" Type="http://schemas.openxmlformats.org/officeDocument/2006/relationships/hyperlink" Target="https://www.keramickaskolka.cz/" TargetMode="External"/><Relationship Id="rId144" Type="http://schemas.openxmlformats.org/officeDocument/2006/relationships/hyperlink" Target="https://mskorycany.cz/" TargetMode="External"/></Relationships>
</file>

<file path=xl/worksheets/_rels/sheet26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kotlarska.cz/" TargetMode="External"/><Relationship Id="rId21" Type="http://schemas.openxmlformats.org/officeDocument/2006/relationships/hyperlink" Target="http://www.zsamspavlovice.cz/" TargetMode="External"/><Relationship Id="rId42" Type="http://schemas.openxmlformats.org/officeDocument/2006/relationships/hyperlink" Target="https://zsjakpredmosti.edupage.org/" TargetMode="External"/><Relationship Id="rId47" Type="http://schemas.openxmlformats.org/officeDocument/2006/relationships/hyperlink" Target="https://www.zsmskudlovice.cz/" TargetMode="External"/><Relationship Id="rId63" Type="http://schemas.openxmlformats.org/officeDocument/2006/relationships/hyperlink" Target="https://www.zsrohatec.cz/" TargetMode="External"/><Relationship Id="rId68" Type="http://schemas.openxmlformats.org/officeDocument/2006/relationships/hyperlink" Target="http://www.zsmspodoli.cz/" TargetMode="External"/><Relationship Id="rId84" Type="http://schemas.openxmlformats.org/officeDocument/2006/relationships/hyperlink" Target="https://www.zshornibecva.cz/" TargetMode="External"/><Relationship Id="rId89" Type="http://schemas.openxmlformats.org/officeDocument/2006/relationships/hyperlink" Target="https://zsmsvrbovec.cz/" TargetMode="External"/><Relationship Id="rId16" Type="http://schemas.openxmlformats.org/officeDocument/2006/relationships/hyperlink" Target="http://www.zstovacov.cz/" TargetMode="External"/><Relationship Id="rId11" Type="http://schemas.openxmlformats.org/officeDocument/2006/relationships/hyperlink" Target="http://www.zsmsbohuslavice.cz/" TargetMode="External"/><Relationship Id="rId32" Type="http://schemas.openxmlformats.org/officeDocument/2006/relationships/hyperlink" Target="http://zshodslavice.cz/" TargetMode="External"/><Relationship Id="rId37" Type="http://schemas.openxmlformats.org/officeDocument/2006/relationships/hyperlink" Target="https://www.zsratiskovice.cz/" TargetMode="External"/><Relationship Id="rId53" Type="http://schemas.openxmlformats.org/officeDocument/2006/relationships/hyperlink" Target="https://www.zskuncice.cz/" TargetMode="External"/><Relationship Id="rId58" Type="http://schemas.openxmlformats.org/officeDocument/2006/relationships/hyperlink" Target="https://www.zsol.cz/" TargetMode="External"/><Relationship Id="rId74" Type="http://schemas.openxmlformats.org/officeDocument/2006/relationships/hyperlink" Target="https://www.zshrabisin.cz/" TargetMode="External"/><Relationship Id="rId79" Type="http://schemas.openxmlformats.org/officeDocument/2006/relationships/hyperlink" Target="https://www.zsholice.cz/" TargetMode="External"/><Relationship Id="rId5" Type="http://schemas.openxmlformats.org/officeDocument/2006/relationships/hyperlink" Target="http://zsms.studlov.cz/" TargetMode="External"/><Relationship Id="rId90" Type="http://schemas.openxmlformats.org/officeDocument/2006/relationships/hyperlink" Target="https://www.zsletnipole.cz/" TargetMode="External"/><Relationship Id="rId95" Type="http://schemas.openxmlformats.org/officeDocument/2006/relationships/printerSettings" Target="../printerSettings/printerSettings10.bin"/><Relationship Id="rId22" Type="http://schemas.openxmlformats.org/officeDocument/2006/relationships/hyperlink" Target="http://www.zspraksice.cz/" TargetMode="External"/><Relationship Id="rId27" Type="http://schemas.openxmlformats.org/officeDocument/2006/relationships/hyperlink" Target="https://kptnalepky.cz/" TargetMode="External"/><Relationship Id="rId43" Type="http://schemas.openxmlformats.org/officeDocument/2006/relationships/hyperlink" Target="http://www.specskolanj.cz/" TargetMode="External"/><Relationship Id="rId48" Type="http://schemas.openxmlformats.org/officeDocument/2006/relationships/hyperlink" Target="https://obeckaterinice.cz/spol/zakladni-&#353;kola" TargetMode="External"/><Relationship Id="rId64" Type="http://schemas.openxmlformats.org/officeDocument/2006/relationships/hyperlink" Target="https://vesela.edupage.org/" TargetMode="External"/><Relationship Id="rId69" Type="http://schemas.openxmlformats.org/officeDocument/2006/relationships/hyperlink" Target="http://zs.suchaloz.cz/" TargetMode="External"/><Relationship Id="rId8" Type="http://schemas.openxmlformats.org/officeDocument/2006/relationships/hyperlink" Target="http://www.zsbrezi.cz/" TargetMode="External"/><Relationship Id="rId51" Type="http://schemas.openxmlformats.org/officeDocument/2006/relationships/hyperlink" Target="https://www.zs-zeravice.cz/" TargetMode="External"/><Relationship Id="rId72" Type="http://schemas.openxmlformats.org/officeDocument/2006/relationships/hyperlink" Target="https://montessori-zlin.cz/" TargetMode="External"/><Relationship Id="rId80" Type="http://schemas.openxmlformats.org/officeDocument/2006/relationships/hyperlink" Target="https://www.skolaosek.cz/" TargetMode="External"/><Relationship Id="rId85" Type="http://schemas.openxmlformats.org/officeDocument/2006/relationships/hyperlink" Target="https://www.zsmssuh.cz/" TargetMode="External"/><Relationship Id="rId93" Type="http://schemas.openxmlformats.org/officeDocument/2006/relationships/hyperlink" Target="https://www.zspastviny.cz/" TargetMode="External"/><Relationship Id="rId3" Type="http://schemas.openxmlformats.org/officeDocument/2006/relationships/hyperlink" Target="http://zstecovice.cz/" TargetMode="External"/><Relationship Id="rId12" Type="http://schemas.openxmlformats.org/officeDocument/2006/relationships/hyperlink" Target="https://www.zsmysl.cz/" TargetMode="External"/><Relationship Id="rId17" Type="http://schemas.openxmlformats.org/officeDocument/2006/relationships/hyperlink" Target="https://www.skolatroubky.cz/" TargetMode="External"/><Relationship Id="rId25" Type="http://schemas.openxmlformats.org/officeDocument/2006/relationships/hyperlink" Target="https://www.zsarchlebov.cz/" TargetMode="External"/><Relationship Id="rId33" Type="http://schemas.openxmlformats.org/officeDocument/2006/relationships/hyperlink" Target="http://www.zshalenkovice.cz/" TargetMode="External"/><Relationship Id="rId38" Type="http://schemas.openxmlformats.org/officeDocument/2006/relationships/hyperlink" Target="https://www.sazovickaskolicka.cz/" TargetMode="External"/><Relationship Id="rId46" Type="http://schemas.openxmlformats.org/officeDocument/2006/relationships/hyperlink" Target="https://www.orbiszlin.cz/" TargetMode="External"/><Relationship Id="rId59" Type="http://schemas.openxmlformats.org/officeDocument/2006/relationships/hyperlink" Target="https://www.zsosvetimany.cz/" TargetMode="External"/><Relationship Id="rId67" Type="http://schemas.openxmlformats.org/officeDocument/2006/relationships/hyperlink" Target="https://www.skolazdechov.cz/" TargetMode="External"/><Relationship Id="rId20" Type="http://schemas.openxmlformats.org/officeDocument/2006/relationships/hyperlink" Target="https://houndsfieldprimary.co.uk/" TargetMode="External"/><Relationship Id="rId41" Type="http://schemas.openxmlformats.org/officeDocument/2006/relationships/hyperlink" Target="https://zsamsnovalhota.webnode.cz/" TargetMode="External"/><Relationship Id="rId54" Type="http://schemas.openxmlformats.org/officeDocument/2006/relationships/hyperlink" Target="https://www.zskrenovice.cz/" TargetMode="External"/><Relationship Id="rId62" Type="http://schemas.openxmlformats.org/officeDocument/2006/relationships/hyperlink" Target="https://www.skolaprosenice.cz/" TargetMode="External"/><Relationship Id="rId70" Type="http://schemas.openxmlformats.org/officeDocument/2006/relationships/hyperlink" Target="https://www.zskosariska.cz/" TargetMode="External"/><Relationship Id="rId75" Type="http://schemas.openxmlformats.org/officeDocument/2006/relationships/hyperlink" Target="https://www.zsmspocenice.cz/" TargetMode="External"/><Relationship Id="rId83" Type="http://schemas.openxmlformats.org/officeDocument/2006/relationships/hyperlink" Target="https://www.zssvatoborice-mistrin.cz/" TargetMode="External"/><Relationship Id="rId88" Type="http://schemas.openxmlformats.org/officeDocument/2006/relationships/hyperlink" Target="https://www.zsvlcnov.cz/" TargetMode="External"/><Relationship Id="rId91" Type="http://schemas.openxmlformats.org/officeDocument/2006/relationships/hyperlink" Target="https://www.zshornikova.cz/" TargetMode="External"/><Relationship Id="rId1" Type="http://schemas.openxmlformats.org/officeDocument/2006/relationships/hyperlink" Target="http://www.zshornimostenice.cz/" TargetMode="External"/><Relationship Id="rId6" Type="http://schemas.openxmlformats.org/officeDocument/2006/relationships/hyperlink" Target="https://www.zszelechovice.cz/" TargetMode="External"/><Relationship Id="rId15" Type="http://schemas.openxmlformats.org/officeDocument/2006/relationships/hyperlink" Target="http://www.zsjarosov.cz/" TargetMode="External"/><Relationship Id="rId23" Type="http://schemas.openxmlformats.org/officeDocument/2006/relationships/hyperlink" Target="https://www.czszlin.cz/" TargetMode="External"/><Relationship Id="rId28" Type="http://schemas.openxmlformats.org/officeDocument/2006/relationships/hyperlink" Target="https://www.skolabystrice.cz/" TargetMode="External"/><Relationship Id="rId36" Type="http://schemas.openxmlformats.org/officeDocument/2006/relationships/hyperlink" Target="https://www.zsmutenice.cz/" TargetMode="External"/><Relationship Id="rId49" Type="http://schemas.openxmlformats.org/officeDocument/2006/relationships/hyperlink" Target="https://www.zskorytna.cz/" TargetMode="External"/><Relationship Id="rId57" Type="http://schemas.openxmlformats.org/officeDocument/2006/relationships/hyperlink" Target="https://www.skolamalehostice.cz/" TargetMode="External"/><Relationship Id="rId10" Type="http://schemas.openxmlformats.org/officeDocument/2006/relationships/hyperlink" Target="https://kasava.edupage.org/" TargetMode="External"/><Relationship Id="rId31" Type="http://schemas.openxmlformats.org/officeDocument/2006/relationships/hyperlink" Target="https://www.zsdubicko.cz/" TargetMode="External"/><Relationship Id="rId44" Type="http://schemas.openxmlformats.org/officeDocument/2006/relationships/hyperlink" Target="https://www.zsms-bohuslaviceuzlina.cz/" TargetMode="External"/><Relationship Id="rId52" Type="http://schemas.openxmlformats.org/officeDocument/2006/relationships/hyperlink" Target="http://zskomna.cz/" TargetMode="External"/><Relationship Id="rId60" Type="http://schemas.openxmlformats.org/officeDocument/2006/relationships/hyperlink" Target="http://zs-policna.cz/" TargetMode="External"/><Relationship Id="rId65" Type="http://schemas.openxmlformats.org/officeDocument/2006/relationships/hyperlink" Target="https://skolavranovice.cz/" TargetMode="External"/><Relationship Id="rId73" Type="http://schemas.openxmlformats.org/officeDocument/2006/relationships/hyperlink" Target="https://www.zsmsjavornik.cz/" TargetMode="External"/><Relationship Id="rId78" Type="http://schemas.openxmlformats.org/officeDocument/2006/relationships/hyperlink" Target="https://www.zsmikuluvka.cz/" TargetMode="External"/><Relationship Id="rId81" Type="http://schemas.openxmlformats.org/officeDocument/2006/relationships/hyperlink" Target="https://www.zspozlovice.cz/" TargetMode="External"/><Relationship Id="rId86" Type="http://schemas.openxmlformats.org/officeDocument/2006/relationships/hyperlink" Target="https://www.zsmsurcice.cz/" TargetMode="External"/><Relationship Id="rId94" Type="http://schemas.openxmlformats.org/officeDocument/2006/relationships/hyperlink" Target="https://www.zstsobra.cz/" TargetMode="External"/><Relationship Id="rId4" Type="http://schemas.openxmlformats.org/officeDocument/2006/relationships/hyperlink" Target="http://www.skolarackova.cz/" TargetMode="External"/><Relationship Id="rId9" Type="http://schemas.openxmlformats.org/officeDocument/2006/relationships/hyperlink" Target="http://academicschool.cz/" TargetMode="External"/><Relationship Id="rId13" Type="http://schemas.openxmlformats.org/officeDocument/2006/relationships/hyperlink" Target="https://www.zs-sedlnice.cz/" TargetMode="External"/><Relationship Id="rId18" Type="http://schemas.openxmlformats.org/officeDocument/2006/relationships/hyperlink" Target="https://www.zsvlkos.cz/" TargetMode="External"/><Relationship Id="rId39" Type="http://schemas.openxmlformats.org/officeDocument/2006/relationships/hyperlink" Target="https://www.zsstaraves.cz/" TargetMode="External"/><Relationship Id="rId34" Type="http://schemas.openxmlformats.org/officeDocument/2006/relationships/hyperlink" Target="https://www.zshutisko.org/" TargetMode="External"/><Relationship Id="rId50" Type="http://schemas.openxmlformats.org/officeDocument/2006/relationships/hyperlink" Target="https://zs-grygov.cz/" TargetMode="External"/><Relationship Id="rId55" Type="http://schemas.openxmlformats.org/officeDocument/2006/relationships/hyperlink" Target="https://www.lacnov.eu/obec-1/spolky-sdruzeni-organizace/zakladni-skola-a-materska-skola-lacnov-okres-vsetin-prispevkova-organizace/" TargetMode="External"/><Relationship Id="rId76" Type="http://schemas.openxmlformats.org/officeDocument/2006/relationships/hyperlink" Target="https://www.zsamsbreznice.cz/" TargetMode="External"/><Relationship Id="rId7" Type="http://schemas.openxmlformats.org/officeDocument/2006/relationships/hyperlink" Target="https://zs-bilovice.cz/" TargetMode="External"/><Relationship Id="rId71" Type="http://schemas.openxmlformats.org/officeDocument/2006/relationships/hyperlink" Target="https://www.zsujezd.cz/" TargetMode="External"/><Relationship Id="rId92" Type="http://schemas.openxmlformats.org/officeDocument/2006/relationships/hyperlink" Target="https://www.zsmp.cz/" TargetMode="External"/><Relationship Id="rId2" Type="http://schemas.openxmlformats.org/officeDocument/2006/relationships/hyperlink" Target="http://www.detske-centrum.cz/" TargetMode="External"/><Relationship Id="rId29" Type="http://schemas.openxmlformats.org/officeDocument/2006/relationships/hyperlink" Target="http://zs.brezolupy.cz/" TargetMode="External"/><Relationship Id="rId24" Type="http://schemas.openxmlformats.org/officeDocument/2006/relationships/hyperlink" Target="https://www.kupkova.cz/" TargetMode="External"/><Relationship Id="rId40" Type="http://schemas.openxmlformats.org/officeDocument/2006/relationships/hyperlink" Target="https://www.zstupesy.cz/" TargetMode="External"/><Relationship Id="rId45" Type="http://schemas.openxmlformats.org/officeDocument/2006/relationships/hyperlink" Target="https://www.skolapozdechov.cz/" TargetMode="External"/><Relationship Id="rId66" Type="http://schemas.openxmlformats.org/officeDocument/2006/relationships/hyperlink" Target="http://zsskalicka.cz/" TargetMode="External"/><Relationship Id="rId87" Type="http://schemas.openxmlformats.org/officeDocument/2006/relationships/hyperlink" Target="https://zsvlasatice.cz/" TargetMode="External"/><Relationship Id="rId61" Type="http://schemas.openxmlformats.org/officeDocument/2006/relationships/hyperlink" Target="https://www.zspozorice.cz/" TargetMode="External"/><Relationship Id="rId82" Type="http://schemas.openxmlformats.org/officeDocument/2006/relationships/hyperlink" Target="https://www.zsstrazovice.cz/" TargetMode="External"/><Relationship Id="rId19" Type="http://schemas.openxmlformats.org/officeDocument/2006/relationships/hyperlink" Target="https://www.zszlutava.cz/" TargetMode="External"/><Relationship Id="rId14" Type="http://schemas.openxmlformats.org/officeDocument/2006/relationships/hyperlink" Target="https://www.zsvsemina.cz/" TargetMode="External"/><Relationship Id="rId30" Type="http://schemas.openxmlformats.org/officeDocument/2006/relationships/hyperlink" Target="https://www.zs-deblin.cz/" TargetMode="External"/><Relationship Id="rId35" Type="http://schemas.openxmlformats.org/officeDocument/2006/relationships/hyperlink" Target="http://www.zsmskrenovice.skolniweb.cz/" TargetMode="External"/><Relationship Id="rId56" Type="http://schemas.openxmlformats.org/officeDocument/2006/relationships/hyperlink" Target="https://www.zsmoravka.cz/" TargetMode="External"/><Relationship Id="rId77" Type="http://schemas.openxmlformats.org/officeDocument/2006/relationships/hyperlink" Target="https://www.zsmslouka.cz/" TargetMode="External"/></Relationships>
</file>

<file path=xl/worksheets/_rels/sheet27.xml.rels><?xml version="1.0" encoding="UTF-8" standalone="yes"?>
<Relationships xmlns="http://schemas.openxmlformats.org/package/2006/relationships"><Relationship Id="rId26" Type="http://schemas.openxmlformats.org/officeDocument/2006/relationships/hyperlink" Target="http://zsmistrice.cz/" TargetMode="External"/><Relationship Id="rId21" Type="http://schemas.openxmlformats.org/officeDocument/2006/relationships/hyperlink" Target="https://www.zsbb.cz/" TargetMode="External"/><Relationship Id="rId42" Type="http://schemas.openxmlformats.org/officeDocument/2006/relationships/hyperlink" Target="https://zsborsice.eu/" TargetMode="External"/><Relationship Id="rId47" Type="http://schemas.openxmlformats.org/officeDocument/2006/relationships/hyperlink" Target="https://www.zshulin.cz/" TargetMode="External"/><Relationship Id="rId63" Type="http://schemas.openxmlformats.org/officeDocument/2006/relationships/hyperlink" Target="https://www.zsvalpolanka.cz/" TargetMode="External"/><Relationship Id="rId68" Type="http://schemas.openxmlformats.org/officeDocument/2006/relationships/hyperlink" Target="https://www.zsdubnany.cz/" TargetMode="External"/><Relationship Id="rId84" Type="http://schemas.openxmlformats.org/officeDocument/2006/relationships/hyperlink" Target="https://zszelatovice.cz/" TargetMode="External"/><Relationship Id="rId16" Type="http://schemas.openxmlformats.org/officeDocument/2006/relationships/hyperlink" Target="https://zsotrtgm.cz/" TargetMode="External"/><Relationship Id="rId11" Type="http://schemas.openxmlformats.org/officeDocument/2006/relationships/hyperlink" Target="https://www.zsezzlin.cz/" TargetMode="External"/><Relationship Id="rId32" Type="http://schemas.openxmlformats.org/officeDocument/2006/relationships/hyperlink" Target="https://www.zshradekslav.cz/" TargetMode="External"/><Relationship Id="rId37" Type="http://schemas.openxmlformats.org/officeDocument/2006/relationships/hyperlink" Target="https://www.zs-klokanek.cz/" TargetMode="External"/><Relationship Id="rId53" Type="http://schemas.openxmlformats.org/officeDocument/2006/relationships/hyperlink" Target="https://www.zssumice.cz/" TargetMode="External"/><Relationship Id="rId58" Type="http://schemas.openxmlformats.org/officeDocument/2006/relationships/hyperlink" Target="https://www.9zszlin.cz/" TargetMode="External"/><Relationship Id="rId74" Type="http://schemas.openxmlformats.org/officeDocument/2006/relationships/hyperlink" Target="https://www.zskyjov.cz/" TargetMode="External"/><Relationship Id="rId79" Type="http://schemas.openxmlformats.org/officeDocument/2006/relationships/hyperlink" Target="https://zs-zelatovska.cz/" TargetMode="External"/><Relationship Id="rId5" Type="http://schemas.openxmlformats.org/officeDocument/2006/relationships/hyperlink" Target="http://www.zslukov.cz/" TargetMode="External"/><Relationship Id="rId19" Type="http://schemas.openxmlformats.org/officeDocument/2006/relationships/hyperlink" Target="https://zsmalenovice.edupage.org/" TargetMode="External"/><Relationship Id="rId14" Type="http://schemas.openxmlformats.org/officeDocument/2006/relationships/hyperlink" Target="https://zsotrman.cz/" TargetMode="External"/><Relationship Id="rId22" Type="http://schemas.openxmlformats.org/officeDocument/2006/relationships/hyperlink" Target="https://www.zsmalse.cz/" TargetMode="External"/><Relationship Id="rId27" Type="http://schemas.openxmlformats.org/officeDocument/2006/relationships/hyperlink" Target="http://www.3zshol.cz/" TargetMode="External"/><Relationship Id="rId30" Type="http://schemas.openxmlformats.org/officeDocument/2006/relationships/hyperlink" Target="http://www.zsslovan.cz/" TargetMode="External"/><Relationship Id="rId35" Type="http://schemas.openxmlformats.org/officeDocument/2006/relationships/hyperlink" Target="https://zskvitkova.edupage.org/" TargetMode="External"/><Relationship Id="rId43" Type="http://schemas.openxmlformats.org/officeDocument/2006/relationships/hyperlink" Target="http://www.zsbrodek.cz/" TargetMode="External"/><Relationship Id="rId48" Type="http://schemas.openxmlformats.org/officeDocument/2006/relationships/hyperlink" Target="https://www.zsintegra.cz/" TargetMode="External"/><Relationship Id="rId56" Type="http://schemas.openxmlformats.org/officeDocument/2006/relationships/hyperlink" Target="https://www.zszachar.cz/" TargetMode="External"/><Relationship Id="rId64" Type="http://schemas.openxmlformats.org/officeDocument/2006/relationships/hyperlink" Target="https://www.zskom2.cz/" TargetMode="External"/><Relationship Id="rId69" Type="http://schemas.openxmlformats.org/officeDocument/2006/relationships/hyperlink" Target="https://www.zsgm.cz/" TargetMode="External"/><Relationship Id="rId77" Type="http://schemas.openxmlformats.org/officeDocument/2006/relationships/hyperlink" Target="https://komenska.com/" TargetMode="External"/><Relationship Id="rId8" Type="http://schemas.openxmlformats.org/officeDocument/2006/relationships/hyperlink" Target="https://zsbrat.edupage.org/" TargetMode="External"/><Relationship Id="rId51" Type="http://schemas.openxmlformats.org/officeDocument/2006/relationships/hyperlink" Target="https://www.zsliptal.cz/" TargetMode="External"/><Relationship Id="rId72" Type="http://schemas.openxmlformats.org/officeDocument/2006/relationships/hyperlink" Target="https://www.zs-nadrazni.cz/" TargetMode="External"/><Relationship Id="rId80" Type="http://schemas.openxmlformats.org/officeDocument/2006/relationships/hyperlink" Target="https://www.zsslavicin.cz/" TargetMode="External"/><Relationship Id="rId85" Type="http://schemas.openxmlformats.org/officeDocument/2006/relationships/hyperlink" Target="https://www.zsvelehrad.cz/" TargetMode="External"/><Relationship Id="rId3" Type="http://schemas.openxmlformats.org/officeDocument/2006/relationships/hyperlink" Target="http://www.skola-spc.cz/" TargetMode="External"/><Relationship Id="rId12" Type="http://schemas.openxmlformats.org/officeDocument/2006/relationships/hyperlink" Target="http://www.zsp-mostni.cz/" TargetMode="External"/><Relationship Id="rId17" Type="http://schemas.openxmlformats.org/officeDocument/2006/relationships/hyperlink" Target="https://www.zsvk.eu/" TargetMode="External"/><Relationship Id="rId25" Type="http://schemas.openxmlformats.org/officeDocument/2006/relationships/hyperlink" Target="https://www.zvsotr.cz/" TargetMode="External"/><Relationship Id="rId33" Type="http://schemas.openxmlformats.org/officeDocument/2006/relationships/hyperlink" Target="https://www.zspesi.cz/" TargetMode="External"/><Relationship Id="rId38" Type="http://schemas.openxmlformats.org/officeDocument/2006/relationships/hyperlink" Target="https://www.zsvk.eu/" TargetMode="External"/><Relationship Id="rId46" Type="http://schemas.openxmlformats.org/officeDocument/2006/relationships/hyperlink" Target="https://zsholzova.cz/" TargetMode="External"/><Relationship Id="rId59" Type="http://schemas.openxmlformats.org/officeDocument/2006/relationships/hyperlink" Target="https://www.zskriby.cz/" TargetMode="External"/><Relationship Id="rId67" Type="http://schemas.openxmlformats.org/officeDocument/2006/relationships/hyperlink" Target="https://www.zsbabice.cz/" TargetMode="External"/><Relationship Id="rId20" Type="http://schemas.openxmlformats.org/officeDocument/2006/relationships/hyperlink" Target="https://www.zsluhacovice.cz/" TargetMode="External"/><Relationship Id="rId41" Type="http://schemas.openxmlformats.org/officeDocument/2006/relationships/hyperlink" Target="https://mzszdanice.cz/" TargetMode="External"/><Relationship Id="rId54" Type="http://schemas.openxmlformats.org/officeDocument/2006/relationships/hyperlink" Target="https://www.zsmzizkov.cz/" TargetMode="External"/><Relationship Id="rId62" Type="http://schemas.openxmlformats.org/officeDocument/2006/relationships/hyperlink" Target="https://www.1zsholesov.cz/" TargetMode="External"/><Relationship Id="rId70" Type="http://schemas.openxmlformats.org/officeDocument/2006/relationships/hyperlink" Target="https://www.zshluk.cz/" TargetMode="External"/><Relationship Id="rId75" Type="http://schemas.openxmlformats.org/officeDocument/2006/relationships/hyperlink" Target="https://www.skolajinotaj.cz/" TargetMode="External"/><Relationship Id="rId83" Type="http://schemas.openxmlformats.org/officeDocument/2006/relationships/hyperlink" Target="https://www.zszubri.cz/" TargetMode="External"/><Relationship Id="rId1" Type="http://schemas.openxmlformats.org/officeDocument/2006/relationships/hyperlink" Target="http://pomnenka.net/kontakty" TargetMode="External"/><Relationship Id="rId6" Type="http://schemas.openxmlformats.org/officeDocument/2006/relationships/hyperlink" Target="http://zshornemci.blogspot.cz/" TargetMode="External"/><Relationship Id="rId15" Type="http://schemas.openxmlformats.org/officeDocument/2006/relationships/hyperlink" Target="https://zsnovyhrozenkov.cz/" TargetMode="External"/><Relationship Id="rId23" Type="http://schemas.openxmlformats.org/officeDocument/2006/relationships/hyperlink" Target="http://www.zsmasa.cz/" TargetMode="External"/><Relationship Id="rId28" Type="http://schemas.openxmlformats.org/officeDocument/2006/relationships/hyperlink" Target="https://www.zshl.cz/" TargetMode="External"/><Relationship Id="rId36" Type="http://schemas.openxmlformats.org/officeDocument/2006/relationships/hyperlink" Target="http://www.specskolanj.cz/" TargetMode="External"/><Relationship Id="rId49" Type="http://schemas.openxmlformats.org/officeDocument/2006/relationships/hyperlink" Target="https://www.zsdrevnicka.cz/" TargetMode="External"/><Relationship Id="rId57" Type="http://schemas.openxmlformats.org/officeDocument/2006/relationships/hyperlink" Target="https://www.zssvabinskeho.cz/" TargetMode="External"/><Relationship Id="rId10" Type="http://schemas.openxmlformats.org/officeDocument/2006/relationships/hyperlink" Target="https://zlin.scioskola.cz/" TargetMode="External"/><Relationship Id="rId31" Type="http://schemas.openxmlformats.org/officeDocument/2006/relationships/hyperlink" Target="http://zs.vlachovice.cz/" TargetMode="External"/><Relationship Id="rId44" Type="http://schemas.openxmlformats.org/officeDocument/2006/relationships/hyperlink" Target="https://www.zspostorna.cz/" TargetMode="External"/><Relationship Id="rId52" Type="http://schemas.openxmlformats.org/officeDocument/2006/relationships/hyperlink" Target="https://www.zsokruzni.zlinedu.cz/" TargetMode="External"/><Relationship Id="rId60" Type="http://schemas.openxmlformats.org/officeDocument/2006/relationships/hyperlink" Target="https://www.zsslovenska.eu/" TargetMode="External"/><Relationship Id="rId65" Type="http://schemas.openxmlformats.org/officeDocument/2006/relationships/hyperlink" Target="https://www.zsvelkyorechov.cz/" TargetMode="External"/><Relationship Id="rId73" Type="http://schemas.openxmlformats.org/officeDocument/2006/relationships/hyperlink" Target="https://www.zschropyne.cz/" TargetMode="External"/><Relationship Id="rId78" Type="http://schemas.openxmlformats.org/officeDocument/2006/relationships/hyperlink" Target="https://www.zsoskol.cz/" TargetMode="External"/><Relationship Id="rId81" Type="http://schemas.openxmlformats.org/officeDocument/2006/relationships/hyperlink" Target="https://www.zsunesco.cz/" TargetMode="External"/><Relationship Id="rId86" Type="http://schemas.openxmlformats.org/officeDocument/2006/relationships/printerSettings" Target="../printerSettings/printerSettings11.bin"/><Relationship Id="rId4" Type="http://schemas.openxmlformats.org/officeDocument/2006/relationships/hyperlink" Target="http://www.zsluhacovice.cz/" TargetMode="External"/><Relationship Id="rId9" Type="http://schemas.openxmlformats.org/officeDocument/2006/relationships/hyperlink" Target="http://www.zsotrman.cz/" TargetMode="External"/><Relationship Id="rId13" Type="http://schemas.openxmlformats.org/officeDocument/2006/relationships/hyperlink" Target="https://www.zskom1.cz/" TargetMode="External"/><Relationship Id="rId18" Type="http://schemas.openxmlformats.org/officeDocument/2006/relationships/hyperlink" Target="https://www.zsvizovice.cz/" TargetMode="External"/><Relationship Id="rId39" Type="http://schemas.openxmlformats.org/officeDocument/2006/relationships/hyperlink" Target="http://www.1zsspk.cz/" TargetMode="External"/><Relationship Id="rId34" Type="http://schemas.openxmlformats.org/officeDocument/2006/relationships/hyperlink" Target="https://www.zsvsetinsychrov.cz/" TargetMode="External"/><Relationship Id="rId50" Type="http://schemas.openxmlformats.org/officeDocument/2006/relationships/hyperlink" Target="https://www.skolamalenovice.cz/" TargetMode="External"/><Relationship Id="rId55" Type="http://schemas.openxmlformats.org/officeDocument/2006/relationships/hyperlink" Target="http://www.zszborovice.cz/" TargetMode="External"/><Relationship Id="rId76" Type="http://schemas.openxmlformats.org/officeDocument/2006/relationships/hyperlink" Target="https://www.zsko68nj.cz/" TargetMode="External"/><Relationship Id="rId7" Type="http://schemas.openxmlformats.org/officeDocument/2006/relationships/hyperlink" Target="http://www.zskorycany.cz/" TargetMode="External"/><Relationship Id="rId71" Type="http://schemas.openxmlformats.org/officeDocument/2006/relationships/hyperlink" Target="https://www.zsocov.cz/" TargetMode="External"/><Relationship Id="rId2" Type="http://schemas.openxmlformats.org/officeDocument/2006/relationships/hyperlink" Target="http://www.zsosecka.cz/" TargetMode="External"/><Relationship Id="rId29" Type="http://schemas.openxmlformats.org/officeDocument/2006/relationships/hyperlink" Target="http://www.zshrusky.cz/" TargetMode="External"/><Relationship Id="rId24" Type="http://schemas.openxmlformats.org/officeDocument/2006/relationships/hyperlink" Target="http://www.zsotrtrav.cz/" TargetMode="External"/><Relationship Id="rId40" Type="http://schemas.openxmlformats.org/officeDocument/2006/relationships/hyperlink" Target="https://zstenis.eu/" TargetMode="External"/><Relationship Id="rId45" Type="http://schemas.openxmlformats.org/officeDocument/2006/relationships/hyperlink" Target="https://www.zsfrancovalhota.cz/" TargetMode="External"/><Relationship Id="rId66" Type="http://schemas.openxmlformats.org/officeDocument/2006/relationships/hyperlink" Target="https://zsstipa.edupage.org/" TargetMode="External"/><Relationship Id="rId61" Type="http://schemas.openxmlformats.org/officeDocument/2006/relationships/hyperlink" Target="https://www.zsslusovice.cz/" TargetMode="External"/><Relationship Id="rId82" Type="http://schemas.openxmlformats.org/officeDocument/2006/relationships/hyperlink" Target="https://www.zsohrada.cz/" TargetMode="External"/></Relationships>
</file>

<file path=xl/worksheets/_rels/sheet2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ouaprsmohelnice.cz/" TargetMode="External"/><Relationship Id="rId3" Type="http://schemas.openxmlformats.org/officeDocument/2006/relationships/hyperlink" Target="http://www.gymroznov.cz/" TargetMode="External"/><Relationship Id="rId7" Type="http://schemas.openxmlformats.org/officeDocument/2006/relationships/hyperlink" Target="http://www.oakm.cz/" TargetMode="External"/><Relationship Id="rId2" Type="http://schemas.openxmlformats.org/officeDocument/2006/relationships/hyperlink" Target="http://www.pdf.upol.cz/" TargetMode="External"/><Relationship Id="rId1" Type="http://schemas.openxmlformats.org/officeDocument/2006/relationships/hyperlink" Target="http://www.spshol.cz/" TargetMode="External"/><Relationship Id="rId6" Type="http://schemas.openxmlformats.org/officeDocument/2006/relationships/hyperlink" Target="https://grohova.cz/" TargetMode="External"/><Relationship Id="rId5" Type="http://schemas.openxmlformats.org/officeDocument/2006/relationships/hyperlink" Target="http://www.skola.mesit.cz/" TargetMode="External"/><Relationship Id="rId10" Type="http://schemas.openxmlformats.org/officeDocument/2006/relationships/hyperlink" Target="https://www.gaozl.cz/" TargetMode="External"/><Relationship Id="rId4" Type="http://schemas.openxmlformats.org/officeDocument/2006/relationships/hyperlink" Target="http://www.copt.cz/" TargetMode="External"/><Relationship Id="rId9" Type="http://schemas.openxmlformats.org/officeDocument/2006/relationships/hyperlink" Target="https://www.sosoom-zlin.cz/" TargetMode="Externa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s-klokanek.cz/" TargetMode="External"/><Relationship Id="rId2" Type="http://schemas.openxmlformats.org/officeDocument/2006/relationships/hyperlink" Target="http://www.specialnizs-ustino.cz/" TargetMode="External"/><Relationship Id="rId1" Type="http://schemas.openxmlformats.org/officeDocument/2006/relationships/hyperlink" Target="http://www.autistickaskola.cz/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zzz.sk/zariadenie/20827-vseobecna-ambulancia-pre-dospelych-medicus-et-al-sro-mudr-mojmir-macek" TargetMode="External"/><Relationship Id="rId299" Type="http://schemas.openxmlformats.org/officeDocument/2006/relationships/hyperlink" Target="https://www.firmy.cz/detail/13268207-mudr-jana-kolarova-kromeriz.html" TargetMode="External"/><Relationship Id="rId21" Type="http://schemas.openxmlformats.org/officeDocument/2006/relationships/hyperlink" Target="https://www.firmy.cz/detail/12861682-at-sante-kromeriz.html" TargetMode="External"/><Relationship Id="rId63" Type="http://schemas.openxmlformats.org/officeDocument/2006/relationships/hyperlink" Target="http://www.jsemlekar.cz/42074/" TargetMode="External"/><Relationship Id="rId159" Type="http://schemas.openxmlformats.org/officeDocument/2006/relationships/hyperlink" Target="https://www.firmy.cz/detail/2551186-mudr-jindrich-navratil-bojkovice.html" TargetMode="External"/><Relationship Id="rId170" Type="http://schemas.openxmlformats.org/officeDocument/2006/relationships/hyperlink" Target="https://www.annapekova.cz/" TargetMode="External"/><Relationship Id="rId226" Type="http://schemas.openxmlformats.org/officeDocument/2006/relationships/hyperlink" Target="https://www.firmy.cz/detail/387340-mudr-helena-volna-klenovice-na-hane.html" TargetMode="External"/><Relationship Id="rId268" Type="http://schemas.openxmlformats.org/officeDocument/2006/relationships/hyperlink" Target="https://www.znamylekar.cz/marek-uricar/prakticky-lekar/hodonin" TargetMode="External"/><Relationship Id="rId32" Type="http://schemas.openxmlformats.org/officeDocument/2006/relationships/hyperlink" Target="https://www.polza.cz/" TargetMode="External"/><Relationship Id="rId74" Type="http://schemas.openxmlformats.org/officeDocument/2006/relationships/hyperlink" Target="https://www.firmy.cz/detail/388446-vseobecny-prakticky-lekar-valasske-mezirici.html" TargetMode="External"/><Relationship Id="rId128" Type="http://schemas.openxmlformats.org/officeDocument/2006/relationships/hyperlink" Target="https://www.zlatestranky.cz/profil/H1770920" TargetMode="External"/><Relationship Id="rId5" Type="http://schemas.openxmlformats.org/officeDocument/2006/relationships/hyperlink" Target="https://www.mudrszabo.cz/" TargetMode="External"/><Relationship Id="rId181" Type="http://schemas.openxmlformats.org/officeDocument/2006/relationships/hyperlink" Target="https://www.ekatalog.cz/firma/149476-mudr-pavel-ruzicka/" TargetMode="External"/><Relationship Id="rId237" Type="http://schemas.openxmlformats.org/officeDocument/2006/relationships/hyperlink" Target="https://www.zlatestranky.cz/profil/H724068" TargetMode="External"/><Relationship Id="rId279" Type="http://schemas.openxmlformats.org/officeDocument/2006/relationships/hyperlink" Target="https://www.firmy.cz/detail/386032-mudr-tomas-blechta-otinoves.html" TargetMode="External"/><Relationship Id="rId43" Type="http://schemas.openxmlformats.org/officeDocument/2006/relationships/hyperlink" Target="https://www.firmy.cz/detail/13023589-mudr-josef-hrabovsky-s-r-o-hustopece.html" TargetMode="External"/><Relationship Id="rId139" Type="http://schemas.openxmlformats.org/officeDocument/2006/relationships/hyperlink" Target="https://www.firmy.cz/detail/13282805-mudr-lea-grundova-zabreh.html" TargetMode="External"/><Relationship Id="rId290" Type="http://schemas.openxmlformats.org/officeDocument/2006/relationships/hyperlink" Target="https://www.sandemed.cz/" TargetMode="External"/><Relationship Id="rId304" Type="http://schemas.openxmlformats.org/officeDocument/2006/relationships/hyperlink" Target="https://www.vas-lekar.cz/doktori/mudr-petra-dockalova-s-r-o-82310/" TargetMode="External"/><Relationship Id="rId85" Type="http://schemas.openxmlformats.org/officeDocument/2006/relationships/hyperlink" Target="https://www.zlatestranky.cz/profil/T1241877" TargetMode="External"/><Relationship Id="rId150" Type="http://schemas.openxmlformats.org/officeDocument/2006/relationships/hyperlink" Target="http://praktickylekar-krasova.cz/" TargetMode="External"/><Relationship Id="rId192" Type="http://schemas.openxmlformats.org/officeDocument/2006/relationships/hyperlink" Target="https://www.firmy.cz/detail/12949484-mudr-vladimir-svacek-s-r-o-dolni-nemci.html" TargetMode="External"/><Relationship Id="rId206" Type="http://schemas.openxmlformats.org/officeDocument/2006/relationships/hyperlink" Target="http://mudrtalandova.cz/" TargetMode="External"/><Relationship Id="rId248" Type="http://schemas.openxmlformats.org/officeDocument/2006/relationships/hyperlink" Target="http://dvorsky.unas.cz/" TargetMode="External"/><Relationship Id="rId12" Type="http://schemas.openxmlformats.org/officeDocument/2006/relationships/hyperlink" Target="https://www.firmy.cz/detail/13058126-mudr-ludmila-cermanova-s-r-o-kyjov.html" TargetMode="External"/><Relationship Id="rId108" Type="http://schemas.openxmlformats.org/officeDocument/2006/relationships/hyperlink" Target="https://mudrkubacek.cz/" TargetMode="External"/><Relationship Id="rId54" Type="http://schemas.openxmlformats.org/officeDocument/2006/relationships/hyperlink" Target="https://www.zlatestranky.cz/profil/H1010837" TargetMode="External"/><Relationship Id="rId96" Type="http://schemas.openxmlformats.org/officeDocument/2006/relationships/hyperlink" Target="https://poliklinika-otrokovice.cz/caregiver/mudr-cahajlova-zaneta/" TargetMode="External"/><Relationship Id="rId161" Type="http://schemas.openxmlformats.org/officeDocument/2006/relationships/hyperlink" Target="http://hananeumannova.ic.cz/" TargetMode="External"/><Relationship Id="rId217" Type="http://schemas.openxmlformats.org/officeDocument/2006/relationships/hyperlink" Target="https://abecedalekaru.cz/mudr-helena-vachova-zlin-malenovice/" TargetMode="External"/><Relationship Id="rId6" Type="http://schemas.openxmlformats.org/officeDocument/2006/relationships/hyperlink" Target="https://www.prakticka-medicina.cz/" TargetMode="External"/><Relationship Id="rId238" Type="http://schemas.openxmlformats.org/officeDocument/2006/relationships/hyperlink" Target="https://www.zlatestranky.cz/profil/H133609" TargetMode="External"/><Relationship Id="rId259" Type="http://schemas.openxmlformats.org/officeDocument/2006/relationships/hyperlink" Target="https://www.ekatalog.cz/firma/657693-mudr-igor-bychler-sro/" TargetMode="External"/><Relationship Id="rId23" Type="http://schemas.openxmlformats.org/officeDocument/2006/relationships/hyperlink" Target="https://www.firmy.cz/detail/12946315-mudr-vaskova-marie-mediclinic-a-s-bystrice-pod-hostynem.html" TargetMode="External"/><Relationship Id="rId119" Type="http://schemas.openxmlformats.org/officeDocument/2006/relationships/hyperlink" Target="https://www.mudrmatouskova.cz/" TargetMode="External"/><Relationship Id="rId270" Type="http://schemas.openxmlformats.org/officeDocument/2006/relationships/hyperlink" Target="http://www.doktormartin.eu/" TargetMode="External"/><Relationship Id="rId291" Type="http://schemas.openxmlformats.org/officeDocument/2006/relationships/hyperlink" Target="https://ultramedik.cz/" TargetMode="External"/><Relationship Id="rId44" Type="http://schemas.openxmlformats.org/officeDocument/2006/relationships/hyperlink" Target="https://www.firmy.cz/detail/385560-mudr-darina-hradilova-bystrice-pod-hostynem.html" TargetMode="External"/><Relationship Id="rId65" Type="http://schemas.openxmlformats.org/officeDocument/2006/relationships/hyperlink" Target="https://sfrankova.sluzby.cz/" TargetMode="External"/><Relationship Id="rId86" Type="http://schemas.openxmlformats.org/officeDocument/2006/relationships/hyperlink" Target="http://praktickylekar-frystak.cz/" TargetMode="External"/><Relationship Id="rId130" Type="http://schemas.openxmlformats.org/officeDocument/2006/relationships/hyperlink" Target="https://www.firmy.cz/detail/12793399-mudr-miroslava-molikova-kromeriz.html" TargetMode="External"/><Relationship Id="rId151" Type="http://schemas.openxmlformats.org/officeDocument/2006/relationships/hyperlink" Target="https://www.mudrlapcik.cz/" TargetMode="External"/><Relationship Id="rId172" Type="http://schemas.openxmlformats.org/officeDocument/2006/relationships/hyperlink" Target="http://mudr-radmila-pindakova.zdravotniregistr.cz/" TargetMode="External"/><Relationship Id="rId193" Type="http://schemas.openxmlformats.org/officeDocument/2006/relationships/hyperlink" Target="https://www.firmy.cz/detail/13107257-mudr-eva-svackova-nivnice.html" TargetMode="External"/><Relationship Id="rId207" Type="http://schemas.openxmlformats.org/officeDocument/2006/relationships/hyperlink" Target="https://mudr-terrichova.webnode.cz/" TargetMode="External"/><Relationship Id="rId228" Type="http://schemas.openxmlformats.org/officeDocument/2006/relationships/hyperlink" Target="https://lekari.doktorka.cz/lekari/mudr-vera-vytopilova-prakticky-lekar-pro-deti-a-dorost-luhacovice" TargetMode="External"/><Relationship Id="rId249" Type="http://schemas.openxmlformats.org/officeDocument/2006/relationships/hyperlink" Target="https://www.firmy.cz/detail/13048178-mudr-alena-bilkova-hodonin.html" TargetMode="External"/><Relationship Id="rId13" Type="http://schemas.openxmlformats.org/officeDocument/2006/relationships/hyperlink" Target="https://www.firmy.cz/detail/388502-mudr-ilja-dolezelova-kromeriz.html" TargetMode="External"/><Relationship Id="rId109" Type="http://schemas.openxmlformats.org/officeDocument/2006/relationships/hyperlink" Target="https://www.ordinacekucerova.cz/" TargetMode="External"/><Relationship Id="rId260" Type="http://schemas.openxmlformats.org/officeDocument/2006/relationships/hyperlink" Target="https://www.firmy.cz/detail/307336-mudr-igor-simek-mikulov.html" TargetMode="External"/><Relationship Id="rId281" Type="http://schemas.openxmlformats.org/officeDocument/2006/relationships/hyperlink" Target="https://ophidia-cz.webnode.cz/" TargetMode="External"/><Relationship Id="rId34" Type="http://schemas.openxmlformats.org/officeDocument/2006/relationships/hyperlink" Target="http://www.vplkyjov.cz/" TargetMode="External"/><Relationship Id="rId55" Type="http://schemas.openxmlformats.org/officeDocument/2006/relationships/hyperlink" Target="http://www.jsemlekar.cz/17654/" TargetMode="External"/><Relationship Id="rId76" Type="http://schemas.openxmlformats.org/officeDocument/2006/relationships/hyperlink" Target="https://www.eter.cz/chvatal-martin-mudr-prakticky-lekar-rapotin/" TargetMode="External"/><Relationship Id="rId97" Type="http://schemas.openxmlformats.org/officeDocument/2006/relationships/hyperlink" Target="https://www.medicusindex.cz/ordinace/ludmila-cermanova-prakticti-lekari-104627/" TargetMode="External"/><Relationship Id="rId120" Type="http://schemas.openxmlformats.org/officeDocument/2006/relationships/hyperlink" Target="http://mutenice.cz/verejne-instituce/lekari-v-obci/" TargetMode="External"/><Relationship Id="rId141" Type="http://schemas.openxmlformats.org/officeDocument/2006/relationships/hyperlink" Target="https://www.ekatalog.cz/firma/149799-mudr-frantisek-halka/" TargetMode="External"/><Relationship Id="rId7" Type="http://schemas.openxmlformats.org/officeDocument/2006/relationships/hyperlink" Target="https://medikomaplus.cz/" TargetMode="External"/><Relationship Id="rId162" Type="http://schemas.openxmlformats.org/officeDocument/2006/relationships/hyperlink" Target="http://praktickylekar-valasskapolanka.cz/" TargetMode="External"/><Relationship Id="rId183" Type="http://schemas.openxmlformats.org/officeDocument/2006/relationships/hyperlink" Target="https://www.drsablik.cz/" TargetMode="External"/><Relationship Id="rId218" Type="http://schemas.openxmlformats.org/officeDocument/2006/relationships/hyperlink" Target="https://www.zlatestranky.cz/profil/H1776715" TargetMode="External"/><Relationship Id="rId239" Type="http://schemas.openxmlformats.org/officeDocument/2006/relationships/hyperlink" Target="http://www.leacapkova.cz/" TargetMode="External"/><Relationship Id="rId250" Type="http://schemas.openxmlformats.org/officeDocument/2006/relationships/hyperlink" Target="https://ordinacebucovice.cz/" TargetMode="External"/><Relationship Id="rId271" Type="http://schemas.openxmlformats.org/officeDocument/2006/relationships/hyperlink" Target="http://www.anderova.cz/" TargetMode="External"/><Relationship Id="rId292" Type="http://schemas.openxmlformats.org/officeDocument/2006/relationships/hyperlink" Target="http://www.medicalcarecentre.cz/page/mudr-vladimir-cunta" TargetMode="External"/><Relationship Id="rId24" Type="http://schemas.openxmlformats.org/officeDocument/2006/relationships/hyperlink" Target="https://www.e-vuc.sk/tsk/zdravotnictvo/ambulantne-zdravotnicke-zariadenia/ilava/vseobecna-ambulancia-pre-dospelych-mudr.-frantisek-jaszberenyi-dubnica-nad-vahom-medifer-s.-r.-o..html?page_id=73382" TargetMode="External"/><Relationship Id="rId45" Type="http://schemas.openxmlformats.org/officeDocument/2006/relationships/hyperlink" Target="https://www.znamylekar.cz/jana-antosova/prakticky-lekar/brno" TargetMode="External"/><Relationship Id="rId66" Type="http://schemas.openxmlformats.org/officeDocument/2006/relationships/hyperlink" Target="https://www.zlatestranky.cz/profil/H403668" TargetMode="External"/><Relationship Id="rId87" Type="http://schemas.openxmlformats.org/officeDocument/2006/relationships/hyperlink" Target="https://www.vermed.cz/" TargetMode="External"/><Relationship Id="rId110" Type="http://schemas.openxmlformats.org/officeDocument/2006/relationships/hyperlink" Target="http://www.mestozulova.cz/mudr-marketa-kufova-s-r-o/o-1026" TargetMode="External"/><Relationship Id="rId131" Type="http://schemas.openxmlformats.org/officeDocument/2006/relationships/hyperlink" Target="https://www.svatoborice-mistrin.cz/zdravotni-stredisko/mudr-neduchalova/" TargetMode="External"/><Relationship Id="rId152" Type="http://schemas.openxmlformats.org/officeDocument/2006/relationships/hyperlink" Target="https://www.firmy.cz/detail/389308-mudr-oldrich-machac-vyskov-nosalovice.html" TargetMode="External"/><Relationship Id="rId173" Type="http://schemas.openxmlformats.org/officeDocument/2006/relationships/hyperlink" Target="https://www.saratice.cz/zdravotni-stredisko" TargetMode="External"/><Relationship Id="rId194" Type="http://schemas.openxmlformats.org/officeDocument/2006/relationships/hyperlink" Target="http://www.praktik-rousinov.cz/" TargetMode="External"/><Relationship Id="rId208" Type="http://schemas.openxmlformats.org/officeDocument/2006/relationships/hyperlink" Target="https://www.zlatestranky.cz/profil/H207160" TargetMode="External"/><Relationship Id="rId229" Type="http://schemas.openxmlformats.org/officeDocument/2006/relationships/hyperlink" Target="https://zacalova.webnode.cz/" TargetMode="External"/><Relationship Id="rId240" Type="http://schemas.openxmlformats.org/officeDocument/2006/relationships/hyperlink" Target="https://www.vas-lekar.cz/doktori/ad-salutem-s-r-o-139327/" TargetMode="External"/><Relationship Id="rId261" Type="http://schemas.openxmlformats.org/officeDocument/2006/relationships/hyperlink" Target="https://www.firmy.cz/detail/12971810-mudr-jana-palmasova-mudr-romana-vrtelova-s-r-o-kojetin-i-mesto.html" TargetMode="External"/><Relationship Id="rId14" Type="http://schemas.openxmlformats.org/officeDocument/2006/relationships/hyperlink" Target="http://kerndlova.cz/" TargetMode="External"/><Relationship Id="rId35" Type="http://schemas.openxmlformats.org/officeDocument/2006/relationships/hyperlink" Target="https://www.benesov-u-boskovic.cz/sluzby-v-obci/ordinace-praktickeho-lekare/" TargetMode="External"/><Relationship Id="rId56" Type="http://schemas.openxmlformats.org/officeDocument/2006/relationships/hyperlink" Target="https://www.zlatestranky.cz/profil/H383013" TargetMode="External"/><Relationship Id="rId77" Type="http://schemas.openxmlformats.org/officeDocument/2006/relationships/hyperlink" Target="https://www.sluzebnik.cz/katalog/mudr-janisova-irena" TargetMode="External"/><Relationship Id="rId100" Type="http://schemas.openxmlformats.org/officeDocument/2006/relationships/hyperlink" Target="https://www.firmy.cz/detail/13033122-mudr-ludmila-koukalova-vseobecne-prakticke-lekarstvi-lostice.html" TargetMode="External"/><Relationship Id="rId282" Type="http://schemas.openxmlformats.org/officeDocument/2006/relationships/hyperlink" Target="https://www.firmy.cz/detail/12863255-ordinace-mudr-frantisek-skubal-zlin-kostelec.html" TargetMode="External"/><Relationship Id="rId8" Type="http://schemas.openxmlformats.org/officeDocument/2006/relationships/hyperlink" Target="http://www.praktikzlin.cz/" TargetMode="External"/><Relationship Id="rId98" Type="http://schemas.openxmlformats.org/officeDocument/2006/relationships/hyperlink" Target="https://www.pavloviceuprerova.cz/sluzby-pro-obcany" TargetMode="External"/><Relationship Id="rId121" Type="http://schemas.openxmlformats.org/officeDocument/2006/relationships/hyperlink" Target="http://mudrmalinkova.cz/" TargetMode="External"/><Relationship Id="rId142" Type="http://schemas.openxmlformats.org/officeDocument/2006/relationships/hyperlink" Target="https://www.mudr-havrlantova.cz/" TargetMode="External"/><Relationship Id="rId163" Type="http://schemas.openxmlformats.org/officeDocument/2006/relationships/hyperlink" Target="https://www.firmy.cz/detail/12861948-mudr-marie-castulikova-slavicin.html" TargetMode="External"/><Relationship Id="rId184" Type="http://schemas.openxmlformats.org/officeDocument/2006/relationships/hyperlink" Target="https://mudr-sedlackova.business.site/" TargetMode="External"/><Relationship Id="rId219" Type="http://schemas.openxmlformats.org/officeDocument/2006/relationships/hyperlink" Target="https://www.firmy.cz/detail/386006-mudr-pavel-varmuza-bystricka.html" TargetMode="External"/><Relationship Id="rId230" Type="http://schemas.openxmlformats.org/officeDocument/2006/relationships/hyperlink" Target="https://www.zlatestranky.cz/profil/H1093334" TargetMode="External"/><Relationship Id="rId251" Type="http://schemas.openxmlformats.org/officeDocument/2006/relationships/hyperlink" Target="https://www.firmy.cz/detail/12897751-mudr-alena-vavrova-uherske-hradiste-maratice.html" TargetMode="External"/><Relationship Id="rId25" Type="http://schemas.openxmlformats.org/officeDocument/2006/relationships/hyperlink" Target="https://www.firmy.cz/detail/12861978-medivera-napajedla.html" TargetMode="External"/><Relationship Id="rId46" Type="http://schemas.openxmlformats.org/officeDocument/2006/relationships/hyperlink" Target="https://www.therapon98.cz/Detail-ambulance/Ambulance-praktickeho-lekare-MUDr-Jana-Baarova" TargetMode="External"/><Relationship Id="rId67" Type="http://schemas.openxmlformats.org/officeDocument/2006/relationships/hyperlink" Target="http://www.doktorgoldbach.cz/" TargetMode="External"/><Relationship Id="rId272" Type="http://schemas.openxmlformats.org/officeDocument/2006/relationships/hyperlink" Target="http://www.mudr-bendova.cz/" TargetMode="External"/><Relationship Id="rId293" Type="http://schemas.openxmlformats.org/officeDocument/2006/relationships/hyperlink" Target="https://www.firmy.cz/detail/390843-mudr-vladimira-donne-klobouky-u-brna.html" TargetMode="External"/><Relationship Id="rId88" Type="http://schemas.openxmlformats.org/officeDocument/2006/relationships/hyperlink" Target="https://www.firmy.cz/detail/13291280-mudr-eliska-bakalikova-napajedla.html" TargetMode="External"/><Relationship Id="rId111" Type="http://schemas.openxmlformats.org/officeDocument/2006/relationships/hyperlink" Target="https://www.poliklinikavinicni.cz/pracoviste/prakticky-lekar" TargetMode="External"/><Relationship Id="rId132" Type="http://schemas.openxmlformats.org/officeDocument/2006/relationships/hyperlink" Target="https://www.neugj.cz/" TargetMode="External"/><Relationship Id="rId153" Type="http://schemas.openxmlformats.org/officeDocument/2006/relationships/hyperlink" Target="https://www.janamachalova.cz/" TargetMode="External"/><Relationship Id="rId174" Type="http://schemas.openxmlformats.org/officeDocument/2006/relationships/hyperlink" Target="https://www.zstesin.cz/" TargetMode="External"/><Relationship Id="rId195" Type="http://schemas.openxmlformats.org/officeDocument/2006/relationships/hyperlink" Target="https://www.zlatestranky.cz/profil/H58762" TargetMode="External"/><Relationship Id="rId209" Type="http://schemas.openxmlformats.org/officeDocument/2006/relationships/hyperlink" Target="https://ordinacetlumacov.cz/" TargetMode="External"/><Relationship Id="rId220" Type="http://schemas.openxmlformats.org/officeDocument/2006/relationships/hyperlink" Target="https://www.edb.cz/firma-149171-mudr-irena-vasutova-otrokovice/kontakt" TargetMode="External"/><Relationship Id="rId241" Type="http://schemas.openxmlformats.org/officeDocument/2006/relationships/hyperlink" Target="http://www.alfafarm.cz/" TargetMode="External"/><Relationship Id="rId15" Type="http://schemas.openxmlformats.org/officeDocument/2006/relationships/hyperlink" Target="https://www.firmy.cz/detail/12721543-ordin-bart-uherske-hradiste.html" TargetMode="External"/><Relationship Id="rId36" Type="http://schemas.openxmlformats.org/officeDocument/2006/relationships/hyperlink" Target="http://www.muj-doktor.com/" TargetMode="External"/><Relationship Id="rId57" Type="http://schemas.openxmlformats.org/officeDocument/2006/relationships/hyperlink" Target="https://www.poliklinikazr.cz/lekar.aspx?ID=1" TargetMode="External"/><Relationship Id="rId262" Type="http://schemas.openxmlformats.org/officeDocument/2006/relationships/hyperlink" Target="http://ambulance-jmm.cz/" TargetMode="External"/><Relationship Id="rId283" Type="http://schemas.openxmlformats.org/officeDocument/2006/relationships/hyperlink" Target="https://www.ordinacekosik.cz/" TargetMode="External"/><Relationship Id="rId78" Type="http://schemas.openxmlformats.org/officeDocument/2006/relationships/hyperlink" Target="https://www.praktikjopkova.cz/" TargetMode="External"/><Relationship Id="rId99" Type="http://schemas.openxmlformats.org/officeDocument/2006/relationships/hyperlink" Target="https://www.ordinacekosik.cz/" TargetMode="External"/><Relationship Id="rId101" Type="http://schemas.openxmlformats.org/officeDocument/2006/relationships/hyperlink" Target="https://www.ziveobce.cz/kolacny-radek-mudr-_f1238403" TargetMode="External"/><Relationship Id="rId122" Type="http://schemas.openxmlformats.org/officeDocument/2006/relationships/hyperlink" Target="https://mudrmedek.cz/" TargetMode="External"/><Relationship Id="rId143" Type="http://schemas.openxmlformats.org/officeDocument/2006/relationships/hyperlink" Target="http://praktikcejkovice.cz/" TargetMode="External"/><Relationship Id="rId164" Type="http://schemas.openxmlformats.org/officeDocument/2006/relationships/hyperlink" Target="https://www.firmy.cz/detail/389273-mudr-dana-dreserova-bystrice-pod-hostynem.html" TargetMode="External"/><Relationship Id="rId185" Type="http://schemas.openxmlformats.org/officeDocument/2006/relationships/hyperlink" Target="https://www.mudrsehnalova.cz/" TargetMode="External"/><Relationship Id="rId9" Type="http://schemas.openxmlformats.org/officeDocument/2006/relationships/hyperlink" Target="https://www.firmy.cz/detail/12861696-k-medica-zdounky.html" TargetMode="External"/><Relationship Id="rId210" Type="http://schemas.openxmlformats.org/officeDocument/2006/relationships/hyperlink" Target="https://www.poliklinikavk.cz/mudr-lubos-tkadlec/o-1027" TargetMode="External"/><Relationship Id="rId26" Type="http://schemas.openxmlformats.org/officeDocument/2006/relationships/hyperlink" Target="http://mdambulance.cz/" TargetMode="External"/><Relationship Id="rId231" Type="http://schemas.openxmlformats.org/officeDocument/2006/relationships/hyperlink" Target="https://www.firmy.cz/detail/12861865-ordinace-praktickeho-lekare-mudr-ruzena-zavadilova-bohumin-novy-bohumin.html" TargetMode="External"/><Relationship Id="rId252" Type="http://schemas.openxmlformats.org/officeDocument/2006/relationships/hyperlink" Target="https://ordinace-kracalova.cz/" TargetMode="External"/><Relationship Id="rId273" Type="http://schemas.openxmlformats.org/officeDocument/2006/relationships/hyperlink" Target="http://doktorzlin.cz/" TargetMode="External"/><Relationship Id="rId294" Type="http://schemas.openxmlformats.org/officeDocument/2006/relationships/hyperlink" Target="http://www.lekar-pozorice.cz/" TargetMode="External"/><Relationship Id="rId47" Type="http://schemas.openxmlformats.org/officeDocument/2006/relationships/hyperlink" Target="https://www.ekatalog.cz/firma/267736-barek-pavel-mudr/" TargetMode="External"/><Relationship Id="rId68" Type="http://schemas.openxmlformats.org/officeDocument/2006/relationships/hyperlink" Target="https://www.mestovsetin.cz/mudr-dagmar-hanakova/o-36523" TargetMode="External"/><Relationship Id="rId89" Type="http://schemas.openxmlformats.org/officeDocument/2006/relationships/hyperlink" Target="https://www.loucka-obec.cz/ordinace-lekaru/d-1007/p1=1023" TargetMode="External"/><Relationship Id="rId112" Type="http://schemas.openxmlformats.org/officeDocument/2006/relationships/hyperlink" Target="http://www.alfafarm.cz/" TargetMode="External"/><Relationship Id="rId133" Type="http://schemas.openxmlformats.org/officeDocument/2006/relationships/hyperlink" Target="https://www.zlatestranky.cz/profil/H540472" TargetMode="External"/><Relationship Id="rId154" Type="http://schemas.openxmlformats.org/officeDocument/2006/relationships/hyperlink" Target="http://amedicos.cz/" TargetMode="External"/><Relationship Id="rId175" Type="http://schemas.openxmlformats.org/officeDocument/2006/relationships/hyperlink" Target="https://www.podivinsky.cz/" TargetMode="External"/><Relationship Id="rId196" Type="http://schemas.openxmlformats.org/officeDocument/2006/relationships/hyperlink" Target="https://www.firmy.cz/detail/390666-mudr-petr-selepa-vnorovy.html" TargetMode="External"/><Relationship Id="rId200" Type="http://schemas.openxmlformats.org/officeDocument/2006/relationships/hyperlink" Target="https://www.firmy.cz/detail/13294577-mudr-jan-skubal-zelechovice-nad-drevnici.html" TargetMode="External"/><Relationship Id="rId16" Type="http://schemas.openxmlformats.org/officeDocument/2006/relationships/hyperlink" Target="https://www.firmy.cz/detail/12862283-pragydent-uhersky-ostroh-ostrozske-predmesti.html" TargetMode="External"/><Relationship Id="rId221" Type="http://schemas.openxmlformats.org/officeDocument/2006/relationships/hyperlink" Target="https://www.zlatestranky.cz/profil/H746370" TargetMode="External"/><Relationship Id="rId242" Type="http://schemas.openxmlformats.org/officeDocument/2006/relationships/hyperlink" Target="https://www.drsovadina.cz/" TargetMode="External"/><Relationship Id="rId263" Type="http://schemas.openxmlformats.org/officeDocument/2006/relationships/hyperlink" Target="http://www.ordinace-sumice.cz/" TargetMode="External"/><Relationship Id="rId284" Type="http://schemas.openxmlformats.org/officeDocument/2006/relationships/hyperlink" Target="https://www.poliklinikakyjov.cz/" TargetMode="External"/><Relationship Id="rId37" Type="http://schemas.openxmlformats.org/officeDocument/2006/relationships/hyperlink" Target="https://praxmedpro-sro.business.site/" TargetMode="External"/><Relationship Id="rId58" Type="http://schemas.openxmlformats.org/officeDocument/2006/relationships/hyperlink" Target="http://www.drdacik.cz/" TargetMode="External"/><Relationship Id="rId79" Type="http://schemas.openxmlformats.org/officeDocument/2006/relationships/hyperlink" Target="https://www.zlatestranky.cz/profil/H818503" TargetMode="External"/><Relationship Id="rId102" Type="http://schemas.openxmlformats.org/officeDocument/2006/relationships/hyperlink" Target="http://praktickylekar-knotkova.cz/" TargetMode="External"/><Relationship Id="rId123" Type="http://schemas.openxmlformats.org/officeDocument/2006/relationships/hyperlink" Target="https://www.firmy.cz/detail/388615-mudr-jana-meznikova-drnovice.html" TargetMode="External"/><Relationship Id="rId144" Type="http://schemas.openxmlformats.org/officeDocument/2006/relationships/hyperlink" Target="https://www.poliklinikavk.cz/mudr-bronislava-hulova/o-1026" TargetMode="External"/><Relationship Id="rId90" Type="http://schemas.openxmlformats.org/officeDocument/2006/relationships/hyperlink" Target="https://www.lekarivranovice.cz/" TargetMode="External"/><Relationship Id="rId165" Type="http://schemas.openxmlformats.org/officeDocument/2006/relationships/hyperlink" Target="https://www.firmy.cz/detail/12950435-mudr-tomas-fisnar-valasske-mezirici-krasno-nad-becvou.html" TargetMode="External"/><Relationship Id="rId186" Type="http://schemas.openxmlformats.org/officeDocument/2006/relationships/hyperlink" Target="https://www.ekatalog.cz/firma/268592-skorepova-karla-mudr-prakticky-lekar-pro-dospele/" TargetMode="External"/><Relationship Id="rId211" Type="http://schemas.openxmlformats.org/officeDocument/2006/relationships/hyperlink" Target="https://www.firmy.cz/detail/385932-mudr-pavel-tomecek-brezova.html" TargetMode="External"/><Relationship Id="rId232" Type="http://schemas.openxmlformats.org/officeDocument/2006/relationships/hyperlink" Target="https://www.zlatestranky.cz/profil/H179784" TargetMode="External"/><Relationship Id="rId253" Type="http://schemas.openxmlformats.org/officeDocument/2006/relationships/hyperlink" Target="https://www.firmy.cz/detail/390196-mudr-petra-blahakova-zlin.html" TargetMode="External"/><Relationship Id="rId274" Type="http://schemas.openxmlformats.org/officeDocument/2006/relationships/hyperlink" Target="https://www.poliklinika-km.cz/prakt-jadrnicek/" TargetMode="External"/><Relationship Id="rId295" Type="http://schemas.openxmlformats.org/officeDocument/2006/relationships/hyperlink" Target="https://www.zorma.cz/" TargetMode="External"/><Relationship Id="rId27" Type="http://schemas.openxmlformats.org/officeDocument/2006/relationships/hyperlink" Target="https://www.firmy.cz/detail/387681-mudr-alzbeta-koncitikova-strani-kvetna.html" TargetMode="External"/><Relationship Id="rId48" Type="http://schemas.openxmlformats.org/officeDocument/2006/relationships/hyperlink" Target="https://abecedalekaru.cz/mudr-marie-bartosova-zabreh-na-morave/" TargetMode="External"/><Relationship Id="rId69" Type="http://schemas.openxmlformats.org/officeDocument/2006/relationships/hyperlink" Target="https://www.mudrhanulikova.cz/" TargetMode="External"/><Relationship Id="rId113" Type="http://schemas.openxmlformats.org/officeDocument/2006/relationships/hyperlink" Target="https://www.firmy.cz/detail/389547-mudr-ivan-leixner-brumov-bylnice-brumov.html" TargetMode="External"/><Relationship Id="rId134" Type="http://schemas.openxmlformats.org/officeDocument/2006/relationships/hyperlink" Target="https://mudr-eva-novakova-prakticka-lek.webnode.cz/" TargetMode="External"/><Relationship Id="rId80" Type="http://schemas.openxmlformats.org/officeDocument/2006/relationships/hyperlink" Target="http://www.praktickylekarhranice.cz/" TargetMode="External"/><Relationship Id="rId155" Type="http://schemas.openxmlformats.org/officeDocument/2006/relationships/hyperlink" Target="https://www.firmy.cz/detail/13282144-mudr-roman-mottl-ph-d-jaromer-josefov.html" TargetMode="External"/><Relationship Id="rId176" Type="http://schemas.openxmlformats.org/officeDocument/2006/relationships/hyperlink" Target="http://praktickylekar-luhacovice.cz/" TargetMode="External"/><Relationship Id="rId197" Type="http://schemas.openxmlformats.org/officeDocument/2006/relationships/hyperlink" Target="http://mudrsevela.cz/" TargetMode="External"/><Relationship Id="rId201" Type="http://schemas.openxmlformats.org/officeDocument/2006/relationships/hyperlink" Target="http://praktickylekar-potstat.cz/" TargetMode="External"/><Relationship Id="rId222" Type="http://schemas.openxmlformats.org/officeDocument/2006/relationships/hyperlink" Target="https://poliklinika-otrokovice.cz/caregiver/mudr-vavrusova-bronislava/" TargetMode="External"/><Relationship Id="rId243" Type="http://schemas.openxmlformats.org/officeDocument/2006/relationships/hyperlink" Target="https://www.mujlekar.net/" TargetMode="External"/><Relationship Id="rId264" Type="http://schemas.openxmlformats.org/officeDocument/2006/relationships/hyperlink" Target="https://www.firmy.cz/detail/390334-mudr-josef-mezulianik-ostrozska-lhota.html" TargetMode="External"/><Relationship Id="rId285" Type="http://schemas.openxmlformats.org/officeDocument/2006/relationships/hyperlink" Target="http://www.praktik-kromeriz.cz/" TargetMode="External"/><Relationship Id="rId17" Type="http://schemas.openxmlformats.org/officeDocument/2006/relationships/hyperlink" Target="https://www.praledo.cz/" TargetMode="External"/><Relationship Id="rId38" Type="http://schemas.openxmlformats.org/officeDocument/2006/relationships/hyperlink" Target="https://www.firmy.cz/detail/388582-mudr-jiri-hlavac-tisnov.html" TargetMode="External"/><Relationship Id="rId59" Type="http://schemas.openxmlformats.org/officeDocument/2006/relationships/hyperlink" Target="https://www.firmy.cz/detail/2286680-mudr-marcela-dacikova-jalubi.html" TargetMode="External"/><Relationship Id="rId103" Type="http://schemas.openxmlformats.org/officeDocument/2006/relationships/hyperlink" Target="https://www.firmy.cz/detail/390794-mudr-jaroslava-klapalova-uherske-hradiste-sady.html" TargetMode="External"/><Relationship Id="rId124" Type="http://schemas.openxmlformats.org/officeDocument/2006/relationships/hyperlink" Target="https://www.kasava.cz/firmy-a-sluzby/prakticky-lekar/" TargetMode="External"/><Relationship Id="rId70" Type="http://schemas.openxmlformats.org/officeDocument/2006/relationships/hyperlink" Target="https://www.ordinaceheliovi.cz/" TargetMode="External"/><Relationship Id="rId91" Type="http://schemas.openxmlformats.org/officeDocument/2006/relationships/hyperlink" Target="http://www.jsemlekar.cz/17616/" TargetMode="External"/><Relationship Id="rId145" Type="http://schemas.openxmlformats.org/officeDocument/2006/relationships/hyperlink" Target="https://www.namestnahane.cz/mestys/firmy-a-sluzby/sluzby/" TargetMode="External"/><Relationship Id="rId166" Type="http://schemas.openxmlformats.org/officeDocument/2006/relationships/hyperlink" Target="http://www.mudrlubosoliva.cz/" TargetMode="External"/><Relationship Id="rId187" Type="http://schemas.openxmlformats.org/officeDocument/2006/relationships/hyperlink" Target="https://www.praktickylekar-stoklaskova.cz/" TargetMode="External"/><Relationship Id="rId1" Type="http://schemas.openxmlformats.org/officeDocument/2006/relationships/hyperlink" Target="http://www.praktik-predmosti.cz/" TargetMode="External"/><Relationship Id="rId212" Type="http://schemas.openxmlformats.org/officeDocument/2006/relationships/hyperlink" Target="https://www.zlatestranky.cz/profil/H216356" TargetMode="External"/><Relationship Id="rId233" Type="http://schemas.openxmlformats.org/officeDocument/2006/relationships/hyperlink" Target="https://www.loucany.cz/lekari--tesetice" TargetMode="External"/><Relationship Id="rId254" Type="http://schemas.openxmlformats.org/officeDocument/2006/relationships/hyperlink" Target="https://www.firmy.cz/detail/388635-mudr-elvira-miculkova-vsetin.html" TargetMode="External"/><Relationship Id="rId28" Type="http://schemas.openxmlformats.org/officeDocument/2006/relationships/hyperlink" Target="https://www.ordinaceheliovi.cz/" TargetMode="External"/><Relationship Id="rId49" Type="http://schemas.openxmlformats.org/officeDocument/2006/relationships/hyperlink" Target="https://www.firmy.cz/detail/387402-mudr-eva-bezdekova-veseli-nad-moravou.html" TargetMode="External"/><Relationship Id="rId114" Type="http://schemas.openxmlformats.org/officeDocument/2006/relationships/hyperlink" Target="https://www.zlatestranky.cz/profil/H1156155" TargetMode="External"/><Relationship Id="rId275" Type="http://schemas.openxmlformats.org/officeDocument/2006/relationships/hyperlink" Target="https://www.firmy.cz/detail/390567-mudr-petr-minarik-velky-orechov.html" TargetMode="External"/><Relationship Id="rId296" Type="http://schemas.openxmlformats.org/officeDocument/2006/relationships/hyperlink" Target="https://www.norima.cz/" TargetMode="External"/><Relationship Id="rId300" Type="http://schemas.openxmlformats.org/officeDocument/2006/relationships/hyperlink" Target="https://mudr-jana-sladkova.modernilekar.cz/" TargetMode="External"/><Relationship Id="rId60" Type="http://schemas.openxmlformats.org/officeDocument/2006/relationships/hyperlink" Target="https://mudrdedova.sluzby.cz/" TargetMode="External"/><Relationship Id="rId81" Type="http://schemas.openxmlformats.org/officeDocument/2006/relationships/hyperlink" Target="https://www.kabut.cz/" TargetMode="External"/><Relationship Id="rId135" Type="http://schemas.openxmlformats.org/officeDocument/2006/relationships/hyperlink" Target="https://www.znamylekar.cz/katarina-hasarova/prakticky-lekar-internista/bzenec" TargetMode="External"/><Relationship Id="rId156" Type="http://schemas.openxmlformats.org/officeDocument/2006/relationships/hyperlink" Target="https://www.firmy.cz/detail/12862277-mudr-dana-mrazikova-uhersky-ostroh.html" TargetMode="External"/><Relationship Id="rId177" Type="http://schemas.openxmlformats.org/officeDocument/2006/relationships/hyperlink" Target="https://tupesy.cz/sluzby/" TargetMode="External"/><Relationship Id="rId198" Type="http://schemas.openxmlformats.org/officeDocument/2006/relationships/hyperlink" Target="https://www.drsindelar.cz/" TargetMode="External"/><Relationship Id="rId202" Type="http://schemas.openxmlformats.org/officeDocument/2006/relationships/hyperlink" Target="http://mudr-josef-sramek.modernilekar.cz/" TargetMode="External"/><Relationship Id="rId223" Type="http://schemas.openxmlformats.org/officeDocument/2006/relationships/hyperlink" Target="https://www.medicusindex.cz/ordinace/jozef-vermes-prakticti-lekari-110937/" TargetMode="External"/><Relationship Id="rId244" Type="http://schemas.openxmlformats.org/officeDocument/2006/relationships/hyperlink" Target="https://dhpraktici.webnode.cz/" TargetMode="External"/><Relationship Id="rId18" Type="http://schemas.openxmlformats.org/officeDocument/2006/relationships/hyperlink" Target="http://www.ordinacepodivin.cz/" TargetMode="External"/><Relationship Id="rId39" Type="http://schemas.openxmlformats.org/officeDocument/2006/relationships/hyperlink" Target="https://www.firmy.cz/detail/387817-mudr-jan-harabis-koprivnice.html" TargetMode="External"/><Relationship Id="rId265" Type="http://schemas.openxmlformats.org/officeDocument/2006/relationships/hyperlink" Target="https://praktik-uh.cz/" TargetMode="External"/><Relationship Id="rId286" Type="http://schemas.openxmlformats.org/officeDocument/2006/relationships/hyperlink" Target="https://www.praktik-vyskov.cz/" TargetMode="External"/><Relationship Id="rId50" Type="http://schemas.openxmlformats.org/officeDocument/2006/relationships/hyperlink" Target="https://www.zlatestranky.cz/profil/H988722" TargetMode="External"/><Relationship Id="rId104" Type="http://schemas.openxmlformats.org/officeDocument/2006/relationships/hyperlink" Target="https://www.firmy.cz/detail/12862283-pragydent-uhersky-ostroh-ostrozske-predmesti.html" TargetMode="External"/><Relationship Id="rId125" Type="http://schemas.openxmlformats.org/officeDocument/2006/relationships/hyperlink" Target="https://lidincovamorkovice.cz/" TargetMode="External"/><Relationship Id="rId146" Type="http://schemas.openxmlformats.org/officeDocument/2006/relationships/hyperlink" Target="https://www.kjanikova.cz/" TargetMode="External"/><Relationship Id="rId167" Type="http://schemas.openxmlformats.org/officeDocument/2006/relationships/hyperlink" Target="https://www.dolnibojanovice.cz/instituce-a-organizace/zdravotnictvi/" TargetMode="External"/><Relationship Id="rId188" Type="http://schemas.openxmlformats.org/officeDocument/2006/relationships/hyperlink" Target="https://mudr-lekar.com/lekar-8896-mudr-dobroslav-strnad" TargetMode="External"/><Relationship Id="rId71" Type="http://schemas.openxmlformats.org/officeDocument/2006/relationships/hyperlink" Target="https://www.zlatestranky.cz/profil/H1124851" TargetMode="External"/><Relationship Id="rId92" Type="http://schemas.openxmlformats.org/officeDocument/2006/relationships/hyperlink" Target="http://www.lekariholesov.cz/mudr-pavla-blahova/" TargetMode="External"/><Relationship Id="rId213" Type="http://schemas.openxmlformats.org/officeDocument/2006/relationships/hyperlink" Target="https://mudrsofiavlckova.cz/" TargetMode="External"/><Relationship Id="rId234" Type="http://schemas.openxmlformats.org/officeDocument/2006/relationships/hyperlink" Target="https://www.zlatestranky.cz/profil/H1033153" TargetMode="External"/><Relationship Id="rId2" Type="http://schemas.openxmlformats.org/officeDocument/2006/relationships/hyperlink" Target="https://www.celomed.eu/" TargetMode="External"/><Relationship Id="rId29" Type="http://schemas.openxmlformats.org/officeDocument/2006/relationships/hyperlink" Target="https://www.neugj.cz/" TargetMode="External"/><Relationship Id="rId255" Type="http://schemas.openxmlformats.org/officeDocument/2006/relationships/hyperlink" Target="http://mudrpospisil.cz/" TargetMode="External"/><Relationship Id="rId276" Type="http://schemas.openxmlformats.org/officeDocument/2006/relationships/hyperlink" Target="https://www.mudrstavel.cz/" TargetMode="External"/><Relationship Id="rId297" Type="http://schemas.openxmlformats.org/officeDocument/2006/relationships/hyperlink" Target="https://www.poliklinika-km.cz/prakt-provaznikova/" TargetMode="External"/><Relationship Id="rId40" Type="http://schemas.openxmlformats.org/officeDocument/2006/relationships/hyperlink" Target="https://www.firmy.cz/detail/385558-mudr-dagmar-horakova-kojetin-i-mesto.html" TargetMode="External"/><Relationship Id="rId115" Type="http://schemas.openxmlformats.org/officeDocument/2006/relationships/hyperlink" Target="http://www.lekarivsetin.cz/mudr-maria-licenikova-bublikova/" TargetMode="External"/><Relationship Id="rId136" Type="http://schemas.openxmlformats.org/officeDocument/2006/relationships/hyperlink" Target="https://www.firmy.cz/detail/12862271-mudr-dalibor-houfek-jalubi.html" TargetMode="External"/><Relationship Id="rId157" Type="http://schemas.openxmlformats.org/officeDocument/2006/relationships/hyperlink" Target="https://mudrjanuszova.cz/" TargetMode="External"/><Relationship Id="rId178" Type="http://schemas.openxmlformats.org/officeDocument/2006/relationships/hyperlink" Target="https://euc.cz/nase-zarizeni/kliniky/euc-klinika-zlin/prakticti-lekari/mudr-lenka-ponizilova/" TargetMode="External"/><Relationship Id="rId301" Type="http://schemas.openxmlformats.org/officeDocument/2006/relationships/hyperlink" Target="https://mudr-tepla.webnode.cz/" TargetMode="External"/><Relationship Id="rId61" Type="http://schemas.openxmlformats.org/officeDocument/2006/relationships/hyperlink" Target="https://www.firmy.cz/detail/390199-mudr-milena-dostalkova-zlin.html" TargetMode="External"/><Relationship Id="rId82" Type="http://schemas.openxmlformats.org/officeDocument/2006/relationships/hyperlink" Target="https://www.zlatestranky.cz/profil/H1097622" TargetMode="External"/><Relationship Id="rId199" Type="http://schemas.openxmlformats.org/officeDocument/2006/relationships/hyperlink" Target="http://www.ordinacejarosov.cz/" TargetMode="External"/><Relationship Id="rId203" Type="http://schemas.openxmlformats.org/officeDocument/2006/relationships/hyperlink" Target="https://www.zlatestranky.cz/profil/H335363" TargetMode="External"/><Relationship Id="rId19" Type="http://schemas.openxmlformats.org/officeDocument/2006/relationships/hyperlink" Target="https://mudrbosakova.cz/" TargetMode="External"/><Relationship Id="rId224" Type="http://schemas.openxmlformats.org/officeDocument/2006/relationships/hyperlink" Target="http://www.ordinace.com/l_pro_pra_001.html" TargetMode="External"/><Relationship Id="rId245" Type="http://schemas.openxmlformats.org/officeDocument/2006/relationships/hyperlink" Target="https://www.firmy.cz/detail/13073625-prakticky-lekar-mudr-stefan-horak-zlin.html" TargetMode="External"/><Relationship Id="rId266" Type="http://schemas.openxmlformats.org/officeDocument/2006/relationships/hyperlink" Target="https://www.mudrkozilkovalenka.cz/" TargetMode="External"/><Relationship Id="rId287" Type="http://schemas.openxmlformats.org/officeDocument/2006/relationships/hyperlink" Target="https://www.firmy.cz/detail/12981928-primacura-hodonin.html" TargetMode="External"/><Relationship Id="rId30" Type="http://schemas.openxmlformats.org/officeDocument/2006/relationships/hyperlink" Target="https://www.edb.eu/sk-firma-1318422-ok-zdravie-nova-bana/kontakty" TargetMode="External"/><Relationship Id="rId105" Type="http://schemas.openxmlformats.org/officeDocument/2006/relationships/hyperlink" Target="http://www.mudrkremenkova.cz/" TargetMode="External"/><Relationship Id="rId126" Type="http://schemas.openxmlformats.org/officeDocument/2006/relationships/hyperlink" Target="https://www.firmy.cz/detail/1896855-mudr-iva-lupacova-uhersky-brod.html" TargetMode="External"/><Relationship Id="rId147" Type="http://schemas.openxmlformats.org/officeDocument/2006/relationships/hyperlink" Target="https://www.firmy.cz/detail/385652-mudr-vera-kadlckova-banov.html" TargetMode="External"/><Relationship Id="rId168" Type="http://schemas.openxmlformats.org/officeDocument/2006/relationships/hyperlink" Target="http://www.mudrpagacova.cz/" TargetMode="External"/><Relationship Id="rId51" Type="http://schemas.openxmlformats.org/officeDocument/2006/relationships/hyperlink" Target="https://mudr.info/lekar-19845-mudr-brabcova-vera" TargetMode="External"/><Relationship Id="rId72" Type="http://schemas.openxmlformats.org/officeDocument/2006/relationships/hyperlink" Target="https://www.drhruby.cz/" TargetMode="External"/><Relationship Id="rId93" Type="http://schemas.openxmlformats.org/officeDocument/2006/relationships/hyperlink" Target="https://mudrbosakova.cz/" TargetMode="External"/><Relationship Id="rId189" Type="http://schemas.openxmlformats.org/officeDocument/2006/relationships/hyperlink" Target="https://mudrstranska.sluzby.cz/" TargetMode="External"/><Relationship Id="rId3" Type="http://schemas.openxmlformats.org/officeDocument/2006/relationships/hyperlink" Target="http://mudrjanadrmelova.cz/" TargetMode="External"/><Relationship Id="rId214" Type="http://schemas.openxmlformats.org/officeDocument/2006/relationships/hyperlink" Target="https://www.firmy.cz/detail/388315-mudr-iva-ulbrichtova-valasske-mezirici-krasno-nad-becvou.html" TargetMode="External"/><Relationship Id="rId235" Type="http://schemas.openxmlformats.org/officeDocument/2006/relationships/hyperlink" Target="http://mudrzemcik.cz/" TargetMode="External"/><Relationship Id="rId256" Type="http://schemas.openxmlformats.org/officeDocument/2006/relationships/hyperlink" Target="https://www.edb.eu/czech-firm-1013275-mudr-frantisek-dvorsky-louka/contact" TargetMode="External"/><Relationship Id="rId277" Type="http://schemas.openxmlformats.org/officeDocument/2006/relationships/hyperlink" Target="https://www.firmy.cz/detail/12789842-mudr-radana-soltesova-trinec-lyzbice.html" TargetMode="External"/><Relationship Id="rId298" Type="http://schemas.openxmlformats.org/officeDocument/2006/relationships/hyperlink" Target="https://www.sluzebnik.cz/katalog/mudr-srostlikova-hana" TargetMode="External"/><Relationship Id="rId116" Type="http://schemas.openxmlformats.org/officeDocument/2006/relationships/hyperlink" Target="https://www.firmy.cz/detail/13106473-mudr-milan-lukas-dolni-rozinka.html" TargetMode="External"/><Relationship Id="rId137" Type="http://schemas.openxmlformats.org/officeDocument/2006/relationships/hyperlink" Target="https://www.mesickova-praktik.cz/" TargetMode="External"/><Relationship Id="rId158" Type="http://schemas.openxmlformats.org/officeDocument/2006/relationships/hyperlink" Target="https://www.firmy.cz/detail/382894-mudr-frantisek-navratil-odry.html" TargetMode="External"/><Relationship Id="rId302" Type="http://schemas.openxmlformats.org/officeDocument/2006/relationships/hyperlink" Target="https://www.mudrmilannavratil.cz/" TargetMode="External"/><Relationship Id="rId20" Type="http://schemas.openxmlformats.org/officeDocument/2006/relationships/hyperlink" Target="http://mwmed.cz/" TargetMode="External"/><Relationship Id="rId41" Type="http://schemas.openxmlformats.org/officeDocument/2006/relationships/hyperlink" Target="https://www.firmy.cz/detail/388064-mudr-jiri-horky-napajedla.html" TargetMode="External"/><Relationship Id="rId62" Type="http://schemas.openxmlformats.org/officeDocument/2006/relationships/hyperlink" Target="http://www.jsemlekar.cz/19116/" TargetMode="External"/><Relationship Id="rId83" Type="http://schemas.openxmlformats.org/officeDocument/2006/relationships/hyperlink" Target="https://www.kajnarova.cz/" TargetMode="External"/><Relationship Id="rId179" Type="http://schemas.openxmlformats.org/officeDocument/2006/relationships/hyperlink" Target="https://www.suchdolskaordinace.cz/" TargetMode="External"/><Relationship Id="rId190" Type="http://schemas.openxmlformats.org/officeDocument/2006/relationships/hyperlink" Target="https://www.firmy.cz/detail/388622-mudr-roman-stranak-nedasov.html" TargetMode="External"/><Relationship Id="rId204" Type="http://schemas.openxmlformats.org/officeDocument/2006/relationships/hyperlink" Target="https://www.mu-bridlicna.cz/osoby/361-sulerova" TargetMode="External"/><Relationship Id="rId225" Type="http://schemas.openxmlformats.org/officeDocument/2006/relationships/hyperlink" Target="https://www.vicsapi.cz/" TargetMode="External"/><Relationship Id="rId246" Type="http://schemas.openxmlformats.org/officeDocument/2006/relationships/hyperlink" Target="https://www.med-centrum.cz/" TargetMode="External"/><Relationship Id="rId267" Type="http://schemas.openxmlformats.org/officeDocument/2006/relationships/hyperlink" Target="https://www.medicentrum-hodonin.cz/piknova/" TargetMode="External"/><Relationship Id="rId288" Type="http://schemas.openxmlformats.org/officeDocument/2006/relationships/hyperlink" Target="http://www.kataloglekaru.cz/cz/katalog/x/dle-zarizeni/samostatna-ordinace/zlinsky/vsetin/mudr-marie-kjeronska-pro-be-praktik-s-r-o.html" TargetMode="External"/><Relationship Id="rId106" Type="http://schemas.openxmlformats.org/officeDocument/2006/relationships/hyperlink" Target="https://www.eter.cz/medibrum-sro-mudr-vera-krizanovicova/" TargetMode="External"/><Relationship Id="rId127" Type="http://schemas.openxmlformats.org/officeDocument/2006/relationships/hyperlink" Target="https://www.nzip.cz/poskytovatel/prakticky-lekar/28660340000000" TargetMode="External"/><Relationship Id="rId10" Type="http://schemas.openxmlformats.org/officeDocument/2006/relationships/hyperlink" Target="https://medic-jv-s-r-o.webnode.cz/" TargetMode="External"/><Relationship Id="rId31" Type="http://schemas.openxmlformats.org/officeDocument/2006/relationships/hyperlink" Target="http://www.poliklinikaveseli.cz/" TargetMode="External"/><Relationship Id="rId52" Type="http://schemas.openxmlformats.org/officeDocument/2006/relationships/hyperlink" Target="http://doktorkazlin.cz/" TargetMode="External"/><Relationship Id="rId73" Type="http://schemas.openxmlformats.org/officeDocument/2006/relationships/hyperlink" Target="https://praktik.wbs.cz/" TargetMode="External"/><Relationship Id="rId94" Type="http://schemas.openxmlformats.org/officeDocument/2006/relationships/hyperlink" Target="https://www.firmy.cz/detail/12862732-mudr-dalibor-brandejsky-valasske-klobouky.html" TargetMode="External"/><Relationship Id="rId148" Type="http://schemas.openxmlformats.org/officeDocument/2006/relationships/hyperlink" Target="https://www.sandemed.cz/" TargetMode="External"/><Relationship Id="rId169" Type="http://schemas.openxmlformats.org/officeDocument/2006/relationships/hyperlink" Target="https://www.ulekare.cz/lekar/mudr-marie-pazourkova-ph-d-brno-11380" TargetMode="External"/><Relationship Id="rId4" Type="http://schemas.openxmlformats.org/officeDocument/2006/relationships/hyperlink" Target="https://rejstrik-firem.kurzy.cz/29377293/l-aveyron-sro/" TargetMode="External"/><Relationship Id="rId180" Type="http://schemas.openxmlformats.org/officeDocument/2006/relationships/hyperlink" Target="https://www.mudrpupik.cz/" TargetMode="External"/><Relationship Id="rId215" Type="http://schemas.openxmlformats.org/officeDocument/2006/relationships/hyperlink" Target="https://www.moravskysvatyjan.sk/organizacie/zdravotnicke-zariadenia/mudr-janka-uhlikova/" TargetMode="External"/><Relationship Id="rId236" Type="http://schemas.openxmlformats.org/officeDocument/2006/relationships/hyperlink" Target="https://www.firmy.cz/detail/389549-mudr-vera-zvonickova-brumov-bylnice-brumov.html" TargetMode="External"/><Relationship Id="rId257" Type="http://schemas.openxmlformats.org/officeDocument/2006/relationships/hyperlink" Target="https://www.ordinacemachalova.cz/" TargetMode="External"/><Relationship Id="rId278" Type="http://schemas.openxmlformats.org/officeDocument/2006/relationships/hyperlink" Target="https://www.doktor.cz/doktor/mudr-marie-tepla-prakticky-lekar-pro-dospele-19280/mudr-marie-tepla-na-piskach-4037-11-hodonin-69501-25096" TargetMode="External"/><Relationship Id="rId303" Type="http://schemas.openxmlformats.org/officeDocument/2006/relationships/hyperlink" Target="https://www.firmy.cz/detail/387448-mudr-pavel-hojac-kyjov.html" TargetMode="External"/><Relationship Id="rId42" Type="http://schemas.openxmlformats.org/officeDocument/2006/relationships/hyperlink" Target="https://www.zlatestranky.cz/profil/H503057" TargetMode="External"/><Relationship Id="rId84" Type="http://schemas.openxmlformats.org/officeDocument/2006/relationships/hyperlink" Target="http://karpeta-lucina.cz/" TargetMode="External"/><Relationship Id="rId138" Type="http://schemas.openxmlformats.org/officeDocument/2006/relationships/hyperlink" Target="https://mudrgabrielova.sluzby.cz/" TargetMode="External"/><Relationship Id="rId191" Type="http://schemas.openxmlformats.org/officeDocument/2006/relationships/hyperlink" Target="http://www.medicentrum-hustopece.cz/mudr-miloslav-studynka" TargetMode="External"/><Relationship Id="rId205" Type="http://schemas.openxmlformats.org/officeDocument/2006/relationships/hyperlink" Target="https://mudrtalas.webnode.cz/" TargetMode="External"/><Relationship Id="rId247" Type="http://schemas.openxmlformats.org/officeDocument/2006/relationships/hyperlink" Target="https://www.firmy.cz/detail/12863018-mich-med-novy-jicin.html" TargetMode="External"/><Relationship Id="rId107" Type="http://schemas.openxmlformats.org/officeDocument/2006/relationships/hyperlink" Target="http://www.miloskucian.cz/" TargetMode="External"/><Relationship Id="rId289" Type="http://schemas.openxmlformats.org/officeDocument/2006/relationships/hyperlink" Target="https://www.mudrradovanvalek.cz/" TargetMode="External"/><Relationship Id="rId11" Type="http://schemas.openxmlformats.org/officeDocument/2006/relationships/hyperlink" Target="https://rejstrik.penize.cz/02717468-mediwi-s-r-o" TargetMode="External"/><Relationship Id="rId53" Type="http://schemas.openxmlformats.org/officeDocument/2006/relationships/hyperlink" Target="https://www.zlatestranky.cz/profil/H53802" TargetMode="External"/><Relationship Id="rId149" Type="http://schemas.openxmlformats.org/officeDocument/2006/relationships/hyperlink" Target="https://www.firmy.cz/detail/387578-mudr-ludvik-koudelka-prerov-i-mesto.html" TargetMode="External"/><Relationship Id="rId95" Type="http://schemas.openxmlformats.org/officeDocument/2006/relationships/hyperlink" Target="https://praktik-skroupova.cz/" TargetMode="External"/><Relationship Id="rId160" Type="http://schemas.openxmlformats.org/officeDocument/2006/relationships/hyperlink" Target="https://www.sluzebnik.cz/katalog/mudr-navratilova-miriam" TargetMode="External"/><Relationship Id="rId216" Type="http://schemas.openxmlformats.org/officeDocument/2006/relationships/hyperlink" Target="http://urban-med.cz/" TargetMode="External"/><Relationship Id="rId258" Type="http://schemas.openxmlformats.org/officeDocument/2006/relationships/hyperlink" Target="http://www.mudrkrybusova.cz/" TargetMode="External"/><Relationship Id="rId22" Type="http://schemas.openxmlformats.org/officeDocument/2006/relationships/hyperlink" Target="http://medicase.cz/" TargetMode="External"/><Relationship Id="rId64" Type="http://schemas.openxmlformats.org/officeDocument/2006/relationships/hyperlink" Target="https://mudr.info/lekar-20839-mudr-dvorackova-jirina" TargetMode="External"/><Relationship Id="rId118" Type="http://schemas.openxmlformats.org/officeDocument/2006/relationships/hyperlink" Target="https://www.firmy.cz/detail/12863282-mudr-jarmila-matejkova-zlin.html" TargetMode="External"/><Relationship Id="rId171" Type="http://schemas.openxmlformats.org/officeDocument/2006/relationships/hyperlink" Target="https://www.zlatestranky.cz/profil/H97663" TargetMode="External"/><Relationship Id="rId227" Type="http://schemas.openxmlformats.org/officeDocument/2006/relationships/hyperlink" Target="http://www.jsemlekar.cz/24143/" TargetMode="External"/><Relationship Id="rId269" Type="http://schemas.openxmlformats.org/officeDocument/2006/relationships/hyperlink" Target="https://www.zlin-malenovice-praktik.cz/" TargetMode="External"/><Relationship Id="rId33" Type="http://schemas.openxmlformats.org/officeDocument/2006/relationships/hyperlink" Target="http://therapon98.cz/" TargetMode="External"/><Relationship Id="rId129" Type="http://schemas.openxmlformats.org/officeDocument/2006/relationships/hyperlink" Target="https://www.mlcakova.cz/" TargetMode="External"/><Relationship Id="rId280" Type="http://schemas.openxmlformats.org/officeDocument/2006/relationships/hyperlink" Target="https://mudr-veronika-hanusova.zdravotniregistr.cz/" TargetMode="External"/><Relationship Id="rId75" Type="http://schemas.openxmlformats.org/officeDocument/2006/relationships/hyperlink" Target="https://www.mens.cz/praktici/praktik-chromec" TargetMode="External"/><Relationship Id="rId140" Type="http://schemas.openxmlformats.org/officeDocument/2006/relationships/hyperlink" Target="http://mudrgrunwald.cz/" TargetMode="External"/><Relationship Id="rId182" Type="http://schemas.openxmlformats.org/officeDocument/2006/relationships/hyperlink" Target="https://www.poliklinikase.sk/ordinacia/mudr-jana-rybnikarova" TargetMode="External"/></Relationships>
</file>

<file path=xl/worksheets/_rels/sheet30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kutnahora.cz/" TargetMode="External"/><Relationship Id="rId21" Type="http://schemas.openxmlformats.org/officeDocument/2006/relationships/hyperlink" Target="http://www.konice.cz/" TargetMode="External"/><Relationship Id="rId34" Type="http://schemas.openxmlformats.org/officeDocument/2006/relationships/hyperlink" Target="https://www.prostejov.eu/" TargetMode="External"/><Relationship Id="rId42" Type="http://schemas.openxmlformats.org/officeDocument/2006/relationships/hyperlink" Target="https://veseli-nad-moravou.cz/" TargetMode="External"/><Relationship Id="rId47" Type="http://schemas.openxmlformats.org/officeDocument/2006/relationships/hyperlink" Target="https://www.vyskov-mesto.cz/" TargetMode="External"/><Relationship Id="rId50" Type="http://schemas.openxmlformats.org/officeDocument/2006/relationships/hyperlink" Target="http://www.zidlochovice.cz/" TargetMode="External"/><Relationship Id="rId55" Type="http://schemas.openxmlformats.org/officeDocument/2006/relationships/hyperlink" Target="https://www.olkraj.cz/" TargetMode="External"/><Relationship Id="rId63" Type="http://schemas.openxmlformats.org/officeDocument/2006/relationships/hyperlink" Target="https://www.mesto-zubri.cz/" TargetMode="External"/><Relationship Id="rId68" Type="http://schemas.openxmlformats.org/officeDocument/2006/relationships/hyperlink" Target="https://mestokyjov.cz/" TargetMode="External"/><Relationship Id="rId7" Type="http://schemas.openxmlformats.org/officeDocument/2006/relationships/hyperlink" Target="https://www.valasskemezirici.cz/" TargetMode="External"/><Relationship Id="rId2" Type="http://schemas.openxmlformats.org/officeDocument/2006/relationships/hyperlink" Target="http://www.blansko.cz/" TargetMode="External"/><Relationship Id="rId16" Type="http://schemas.openxmlformats.org/officeDocument/2006/relationships/hyperlink" Target="https://www.boskovice.cz/" TargetMode="External"/><Relationship Id="rId29" Type="http://schemas.openxmlformats.org/officeDocument/2006/relationships/hyperlink" Target="https://luhacovice.cz/" TargetMode="External"/><Relationship Id="rId11" Type="http://schemas.openxmlformats.org/officeDocument/2006/relationships/hyperlink" Target="https://moap.ostrava.cz/" TargetMode="External"/><Relationship Id="rId24" Type="http://schemas.openxmlformats.org/officeDocument/2006/relationships/hyperlink" Target="https://www.kurim.cz/" TargetMode="External"/><Relationship Id="rId32" Type="http://schemas.openxmlformats.org/officeDocument/2006/relationships/hyperlink" Target="http://www.otrokovice.cz/" TargetMode="External"/><Relationship Id="rId37" Type="http://schemas.openxmlformats.org/officeDocument/2006/relationships/hyperlink" Target="https://www.ub.cz/" TargetMode="External"/><Relationship Id="rId40" Type="http://schemas.openxmlformats.org/officeDocument/2006/relationships/hyperlink" Target="https://www.rymarov.cz/" TargetMode="External"/><Relationship Id="rId45" Type="http://schemas.openxmlformats.org/officeDocument/2006/relationships/hyperlink" Target="https://www.mestovsetin.cz/" TargetMode="External"/><Relationship Id="rId53" Type="http://schemas.openxmlformats.org/officeDocument/2006/relationships/hyperlink" Target="https://www.brno.cz/" TargetMode="External"/><Relationship Id="rId58" Type="http://schemas.openxmlformats.org/officeDocument/2006/relationships/hyperlink" Target="https://www.olomouc.eu/" TargetMode="External"/><Relationship Id="rId66" Type="http://schemas.openxmlformats.org/officeDocument/2006/relationships/hyperlink" Target="http://www.azass.cz/" TargetMode="External"/><Relationship Id="rId5" Type="http://schemas.openxmlformats.org/officeDocument/2006/relationships/hyperlink" Target="http://www.mesto-kromeriz.cz/urad/" TargetMode="External"/><Relationship Id="rId61" Type="http://schemas.openxmlformats.org/officeDocument/2006/relationships/hyperlink" Target="https://www.mesto-kromeriz.cz/" TargetMode="External"/><Relationship Id="rId19" Type="http://schemas.openxmlformats.org/officeDocument/2006/relationships/hyperlink" Target="http://www.ivanovicenahane.cz/" TargetMode="External"/><Relationship Id="rId14" Type="http://schemas.openxmlformats.org/officeDocument/2006/relationships/hyperlink" Target="http://www.nemocniceodry.cz/" TargetMode="External"/><Relationship Id="rId22" Type="http://schemas.openxmlformats.org/officeDocument/2006/relationships/hyperlink" Target="https://www.kojetin.cz/" TargetMode="External"/><Relationship Id="rId27" Type="http://schemas.openxmlformats.org/officeDocument/2006/relationships/hyperlink" Target="https://mestokyjov.cz/" TargetMode="External"/><Relationship Id="rId30" Type="http://schemas.openxmlformats.org/officeDocument/2006/relationships/hyperlink" Target="https://www.mohelnice.cz/" TargetMode="External"/><Relationship Id="rId35" Type="http://schemas.openxmlformats.org/officeDocument/2006/relationships/hyperlink" Target="https://www.sumperk.cz/" TargetMode="External"/><Relationship Id="rId43" Type="http://schemas.openxmlformats.org/officeDocument/2006/relationships/hyperlink" Target="https://www.vitkov.info/" TargetMode="External"/><Relationship Id="rId48" Type="http://schemas.openxmlformats.org/officeDocument/2006/relationships/hyperlink" Target="https://www.znojmocity.cz/" TargetMode="External"/><Relationship Id="rId56" Type="http://schemas.openxmlformats.org/officeDocument/2006/relationships/hyperlink" Target="https://www.frydekmistek.cz/" TargetMode="External"/><Relationship Id="rId64" Type="http://schemas.openxmlformats.org/officeDocument/2006/relationships/hyperlink" Target="https://www.rousinov.cz/" TargetMode="External"/><Relationship Id="rId8" Type="http://schemas.openxmlformats.org/officeDocument/2006/relationships/hyperlink" Target="http://www.praha8.cz/" TargetMode="External"/><Relationship Id="rId51" Type="http://schemas.openxmlformats.org/officeDocument/2006/relationships/hyperlink" Target="https://www.babice.eu/" TargetMode="External"/><Relationship Id="rId3" Type="http://schemas.openxmlformats.org/officeDocument/2006/relationships/hyperlink" Target="http://www.bzenec.cz/ostatni-informace/pecovatelska-sluzba/" TargetMode="External"/><Relationship Id="rId12" Type="http://schemas.openxmlformats.org/officeDocument/2006/relationships/hyperlink" Target="http://www.prerov.eu/" TargetMode="External"/><Relationship Id="rId17" Type="http://schemas.openxmlformats.org/officeDocument/2006/relationships/hyperlink" Target="https://hodonin.eu/" TargetMode="External"/><Relationship Id="rId25" Type="http://schemas.openxmlformats.org/officeDocument/2006/relationships/hyperlink" Target="http://www.koprivnice.cz/" TargetMode="External"/><Relationship Id="rId33" Type="http://schemas.openxmlformats.org/officeDocument/2006/relationships/hyperlink" Target="https://www.novyjicin.cz/" TargetMode="External"/><Relationship Id="rId38" Type="http://schemas.openxmlformats.org/officeDocument/2006/relationships/hyperlink" Target="https://www.ub.cz/" TargetMode="External"/><Relationship Id="rId46" Type="http://schemas.openxmlformats.org/officeDocument/2006/relationships/hyperlink" Target="http://msssboskovice.cz/" TargetMode="External"/><Relationship Id="rId59" Type="http://schemas.openxmlformats.org/officeDocument/2006/relationships/hyperlink" Target="http://www.zlin.eu/" TargetMode="External"/><Relationship Id="rId67" Type="http://schemas.openxmlformats.org/officeDocument/2006/relationships/hyperlink" Target="https://www.staryliskovec.cz/" TargetMode="External"/><Relationship Id="rId20" Type="http://schemas.openxmlformats.org/officeDocument/2006/relationships/hyperlink" Target="https://www.jevicko.cz/stredisko-pecovatelske-sluzby" TargetMode="External"/><Relationship Id="rId41" Type="http://schemas.openxmlformats.org/officeDocument/2006/relationships/hyperlink" Target="https://www.valasskeklobouky.cz/" TargetMode="External"/><Relationship Id="rId54" Type="http://schemas.openxmlformats.org/officeDocument/2006/relationships/hyperlink" Target="https://www.brno.cz/" TargetMode="External"/><Relationship Id="rId62" Type="http://schemas.openxmlformats.org/officeDocument/2006/relationships/hyperlink" Target="http://www.straznice-mesto.cz/" TargetMode="External"/><Relationship Id="rId1" Type="http://schemas.openxmlformats.org/officeDocument/2006/relationships/hyperlink" Target="http://prerov.eu/cs/" TargetMode="External"/><Relationship Id="rId6" Type="http://schemas.openxmlformats.org/officeDocument/2006/relationships/hyperlink" Target="http://www.policka.org/" TargetMode="External"/><Relationship Id="rId15" Type="http://schemas.openxmlformats.org/officeDocument/2006/relationships/hyperlink" Target="http://www.mubruntal.cz/" TargetMode="External"/><Relationship Id="rId23" Type="http://schemas.openxmlformats.org/officeDocument/2006/relationships/hyperlink" Target="http://www.korycany.cz/" TargetMode="External"/><Relationship Id="rId28" Type="http://schemas.openxmlformats.org/officeDocument/2006/relationships/hyperlink" Target="https://mestokyjov.cz/" TargetMode="External"/><Relationship Id="rId36" Type="http://schemas.openxmlformats.org/officeDocument/2006/relationships/hyperlink" Target="https://www.trebic.cz/" TargetMode="External"/><Relationship Id="rId49" Type="http://schemas.openxmlformats.org/officeDocument/2006/relationships/hyperlink" Target="https://www.zvolen.sk/" TargetMode="External"/><Relationship Id="rId57" Type="http://schemas.openxmlformats.org/officeDocument/2006/relationships/hyperlink" Target="https://www.jihlava.cz/" TargetMode="External"/><Relationship Id="rId10" Type="http://schemas.openxmlformats.org/officeDocument/2006/relationships/hyperlink" Target="http://www.mestokladno.cz/" TargetMode="External"/><Relationship Id="rId31" Type="http://schemas.openxmlformats.org/officeDocument/2006/relationships/hyperlink" Target="https://radnice.nmnm.cz/" TargetMode="External"/><Relationship Id="rId44" Type="http://schemas.openxmlformats.org/officeDocument/2006/relationships/hyperlink" Target="https://www.mestovizovice.cz/" TargetMode="External"/><Relationship Id="rId52" Type="http://schemas.openxmlformats.org/officeDocument/2006/relationships/hyperlink" Target="http://www.spytihnev.cz/" TargetMode="External"/><Relationship Id="rId60" Type="http://schemas.openxmlformats.org/officeDocument/2006/relationships/hyperlink" Target="https://www.kr-zlinsky.cz/" TargetMode="External"/><Relationship Id="rId65" Type="http://schemas.openxmlformats.org/officeDocument/2006/relationships/hyperlink" Target="https://www.uhricice.cz/" TargetMode="External"/><Relationship Id="rId4" Type="http://schemas.openxmlformats.org/officeDocument/2006/relationships/hyperlink" Target="http://www.tesin.cz/" TargetMode="External"/><Relationship Id="rId9" Type="http://schemas.openxmlformats.org/officeDocument/2006/relationships/hyperlink" Target="https://www.karvina.cz/" TargetMode="External"/><Relationship Id="rId13" Type="http://schemas.openxmlformats.org/officeDocument/2006/relationships/hyperlink" Target="http://www.zlin.eu/" TargetMode="External"/><Relationship Id="rId18" Type="http://schemas.openxmlformats.org/officeDocument/2006/relationships/hyperlink" Target="https://www.hustopece.cz/" TargetMode="External"/><Relationship Id="rId39" Type="http://schemas.openxmlformats.org/officeDocument/2006/relationships/hyperlink" Target="https://www.mesto-uh.cz/" TargetMode="External"/></Relationships>
</file>

<file path=xl/worksheets/_rels/sheet3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psv.cz/" TargetMode="External"/><Relationship Id="rId13" Type="http://schemas.openxmlformats.org/officeDocument/2006/relationships/hyperlink" Target="https://www.uradprace.cz/brno-m&#283;sto" TargetMode="External"/><Relationship Id="rId18" Type="http://schemas.openxmlformats.org/officeDocument/2006/relationships/hyperlink" Target="https://www.uradprace.cz/prerov" TargetMode="External"/><Relationship Id="rId26" Type="http://schemas.openxmlformats.org/officeDocument/2006/relationships/hyperlink" Target="https://www.vscr.cz/" TargetMode="External"/><Relationship Id="rId3" Type="http://schemas.openxmlformats.org/officeDocument/2006/relationships/hyperlink" Target="https://www.cssz.cz/" TargetMode="External"/><Relationship Id="rId21" Type="http://schemas.openxmlformats.org/officeDocument/2006/relationships/hyperlink" Target="https://www.uradprace.cz/zlin" TargetMode="External"/><Relationship Id="rId7" Type="http://schemas.openxmlformats.org/officeDocument/2006/relationships/hyperlink" Target="http://www.sikulove-mpo.cz/" TargetMode="External"/><Relationship Id="rId12" Type="http://schemas.openxmlformats.org/officeDocument/2006/relationships/hyperlink" Target="https://www.uradprace.cz/zidlochovice" TargetMode="External"/><Relationship Id="rId17" Type="http://schemas.openxmlformats.org/officeDocument/2006/relationships/hyperlink" Target="https://www.uradprace.cz/kromeriz" TargetMode="External"/><Relationship Id="rId25" Type="http://schemas.openxmlformats.org/officeDocument/2006/relationships/hyperlink" Target="https://www.uradprace.cz/uherske-hradiste" TargetMode="External"/><Relationship Id="rId2" Type="http://schemas.openxmlformats.org/officeDocument/2006/relationships/hyperlink" Target="https://www.mvcr.cz/" TargetMode="External"/><Relationship Id="rId16" Type="http://schemas.openxmlformats.org/officeDocument/2006/relationships/hyperlink" Target="https://www.uradprace.cz/olomouc" TargetMode="External"/><Relationship Id="rId20" Type="http://schemas.openxmlformats.org/officeDocument/2006/relationships/hyperlink" Target="https://www.uradprace.cz/kutna-hora" TargetMode="External"/><Relationship Id="rId1" Type="http://schemas.openxmlformats.org/officeDocument/2006/relationships/hyperlink" Target="http://www.suz.cz/" TargetMode="External"/><Relationship Id="rId6" Type="http://schemas.openxmlformats.org/officeDocument/2006/relationships/hyperlink" Target="https://www.pmscr.cz/" TargetMode="External"/><Relationship Id="rId11" Type="http://schemas.openxmlformats.org/officeDocument/2006/relationships/hyperlink" Target="https://www.uradprace.cz/olomouc" TargetMode="External"/><Relationship Id="rId24" Type="http://schemas.openxmlformats.org/officeDocument/2006/relationships/hyperlink" Target="https://otvorenesudy.sk/courts/46?l=sk" TargetMode="External"/><Relationship Id="rId5" Type="http://schemas.openxmlformats.org/officeDocument/2006/relationships/hyperlink" Target="https://www.cssz.cz/" TargetMode="External"/><Relationship Id="rId15" Type="http://schemas.openxmlformats.org/officeDocument/2006/relationships/hyperlink" Target="https://www.uradprace.cz/" TargetMode="External"/><Relationship Id="rId23" Type="http://schemas.openxmlformats.org/officeDocument/2006/relationships/hyperlink" Target="https://www.justice.cz/web/okresni-soud-v-uherskem-hradisti" TargetMode="External"/><Relationship Id="rId10" Type="http://schemas.openxmlformats.org/officeDocument/2006/relationships/hyperlink" Target="https://www.cssz.cz/" TargetMode="External"/><Relationship Id="rId19" Type="http://schemas.openxmlformats.org/officeDocument/2006/relationships/hyperlink" Target="https://www.uradprace.cz/slavicin" TargetMode="External"/><Relationship Id="rId4" Type="http://schemas.openxmlformats.org/officeDocument/2006/relationships/hyperlink" Target="https://www.cssz.cz/" TargetMode="External"/><Relationship Id="rId9" Type="http://schemas.openxmlformats.org/officeDocument/2006/relationships/hyperlink" Target="https://www.cssz.cz/" TargetMode="External"/><Relationship Id="rId14" Type="http://schemas.openxmlformats.org/officeDocument/2006/relationships/hyperlink" Target="https://www.uradprace.cz/brno-venkov" TargetMode="External"/><Relationship Id="rId22" Type="http://schemas.openxmlformats.org/officeDocument/2006/relationships/hyperlink" Target="https://www.khszlin.cz/" TargetMode="External"/><Relationship Id="rId27" Type="http://schemas.openxmlformats.org/officeDocument/2006/relationships/hyperlink" Target="https://www.hzscr.cz/hzs-zlinskeho-kraje.aspx" TargetMode="External"/></Relationships>
</file>

<file path=xl/worksheets/_rels/sheet32.xml.rels><?xml version="1.0" encoding="UTF-8" standalone="yes"?>
<Relationships xmlns="http://schemas.openxmlformats.org/package/2006/relationships"><Relationship Id="rId13" Type="http://schemas.openxmlformats.org/officeDocument/2006/relationships/hyperlink" Target="http://medin.cz/" TargetMode="External"/><Relationship Id="rId18" Type="http://schemas.openxmlformats.org/officeDocument/2006/relationships/hyperlink" Target="https://www.kariera-onsemi.cz/studenti/" TargetMode="External"/><Relationship Id="rId26" Type="http://schemas.openxmlformats.org/officeDocument/2006/relationships/hyperlink" Target="http://www.bookmedia.cz/" TargetMode="External"/><Relationship Id="rId39" Type="http://schemas.openxmlformats.org/officeDocument/2006/relationships/hyperlink" Target="https://www.delfortgroup.com/en/career/czech-republic/" TargetMode="External"/><Relationship Id="rId21" Type="http://schemas.openxmlformats.org/officeDocument/2006/relationships/hyperlink" Target="http://www.azl.cz/" TargetMode="External"/><Relationship Id="rId34" Type="http://schemas.openxmlformats.org/officeDocument/2006/relationships/hyperlink" Target="https://www.autocentrumlipa.cz/" TargetMode="External"/><Relationship Id="rId42" Type="http://schemas.openxmlformats.org/officeDocument/2006/relationships/hyperlink" Target="https://www.simacek.com/cz/home/uvod.html" TargetMode="External"/><Relationship Id="rId47" Type="http://schemas.openxmlformats.org/officeDocument/2006/relationships/hyperlink" Target="http://www.trimex.cz/" TargetMode="External"/><Relationship Id="rId50" Type="http://schemas.openxmlformats.org/officeDocument/2006/relationships/hyperlink" Target="https://vitesco-technologies.jobs.cz/" TargetMode="External"/><Relationship Id="rId7" Type="http://schemas.openxmlformats.org/officeDocument/2006/relationships/hyperlink" Target="http://www.galaxiezlin.cz/" TargetMode="External"/><Relationship Id="rId2" Type="http://schemas.openxmlformats.org/officeDocument/2006/relationships/hyperlink" Target="http://www.hptronic.cz/" TargetMode="External"/><Relationship Id="rId16" Type="http://schemas.openxmlformats.org/officeDocument/2006/relationships/hyperlink" Target="https://www.tajmac-zps.cz/" TargetMode="External"/><Relationship Id="rId29" Type="http://schemas.openxmlformats.org/officeDocument/2006/relationships/hyperlink" Target="https://www.eta.cz/" TargetMode="External"/><Relationship Id="rId11" Type="http://schemas.openxmlformats.org/officeDocument/2006/relationships/hyperlink" Target="https://www.ivecocr.cz/" TargetMode="External"/><Relationship Id="rId24" Type="http://schemas.openxmlformats.org/officeDocument/2006/relationships/hyperlink" Target="https://www.betrim.cz/" TargetMode="External"/><Relationship Id="rId32" Type="http://schemas.openxmlformats.org/officeDocument/2006/relationships/hyperlink" Target="https://hpcechtin.cz/" TargetMode="External"/><Relationship Id="rId37" Type="http://schemas.openxmlformats.org/officeDocument/2006/relationships/hyperlink" Target="https://www.moravia-retezy.cz/" TargetMode="External"/><Relationship Id="rId40" Type="http://schemas.openxmlformats.org/officeDocument/2006/relationships/hyperlink" Target="https://www.prerovskarealitni.cz/" TargetMode="External"/><Relationship Id="rId45" Type="http://schemas.openxmlformats.org/officeDocument/2006/relationships/hyperlink" Target="https://www.trasko.cz/" TargetMode="External"/><Relationship Id="rId5" Type="http://schemas.openxmlformats.org/officeDocument/2006/relationships/hyperlink" Target="http://www.sancepodanaruka.cz/index.php?id=5" TargetMode="External"/><Relationship Id="rId15" Type="http://schemas.openxmlformats.org/officeDocument/2006/relationships/hyperlink" Target="https://www.okinfacility.cz/" TargetMode="External"/><Relationship Id="rId23" Type="http://schemas.openxmlformats.org/officeDocument/2006/relationships/hyperlink" Target="https://www.berndorf-bazeny.cz/" TargetMode="External"/><Relationship Id="rId28" Type="http://schemas.openxmlformats.org/officeDocument/2006/relationships/hyperlink" Target="https://www.cpp.cz/kontakty/olomouc-14-15873" TargetMode="External"/><Relationship Id="rId36" Type="http://schemas.openxmlformats.org/officeDocument/2006/relationships/hyperlink" Target="https://www.istp.sk/zoznam-zamestnavatelov/2455932/Marelli%20Global%20Business%20Services%20Europe%20s.%20r.%20o." TargetMode="External"/><Relationship Id="rId49" Type="http://schemas.openxmlformats.org/officeDocument/2006/relationships/hyperlink" Target="https://www.vikingfrost.cz/" TargetMode="External"/><Relationship Id="rId10" Type="http://schemas.openxmlformats.org/officeDocument/2006/relationships/hyperlink" Target="https://www.fibertex.com/cs" TargetMode="External"/><Relationship Id="rId19" Type="http://schemas.openxmlformats.org/officeDocument/2006/relationships/hyperlink" Target="https://www.zelpo.sk/" TargetMode="External"/><Relationship Id="rId31" Type="http://schemas.openxmlformats.org/officeDocument/2006/relationships/hyperlink" Target="https://www.grit.eu/" TargetMode="External"/><Relationship Id="rId44" Type="http://schemas.openxmlformats.org/officeDocument/2006/relationships/hyperlink" Target="https://www.slezske-uzeniny.cz/" TargetMode="External"/><Relationship Id="rId4" Type="http://schemas.openxmlformats.org/officeDocument/2006/relationships/hyperlink" Target="http://cz.kompass.com/c/schott-flat-glass-cr-s-r-o/cz009709/" TargetMode="External"/><Relationship Id="rId9" Type="http://schemas.openxmlformats.org/officeDocument/2006/relationships/hyperlink" Target="http://www.ceskedrahy.cz/kontakty/personalni-kontakty/-1399/" TargetMode="External"/><Relationship Id="rId14" Type="http://schemas.openxmlformats.org/officeDocument/2006/relationships/hyperlink" Target="http://www.mnd.eu/cs/" TargetMode="External"/><Relationship Id="rId22" Type="http://schemas.openxmlformats.org/officeDocument/2006/relationships/hyperlink" Target="https://bajan.sk/" TargetMode="External"/><Relationship Id="rId27" Type="http://schemas.openxmlformats.org/officeDocument/2006/relationships/hyperlink" Target="http://cais.cz/" TargetMode="External"/><Relationship Id="rId30" Type="http://schemas.openxmlformats.org/officeDocument/2006/relationships/hyperlink" Target="https://www.greiner-gpi.com/cs/Greiner-Packaging" TargetMode="External"/><Relationship Id="rId35" Type="http://schemas.openxmlformats.org/officeDocument/2006/relationships/hyperlink" Target="https://www.viva.cz/" TargetMode="External"/><Relationship Id="rId43" Type="http://schemas.openxmlformats.org/officeDocument/2006/relationships/hyperlink" Target="https://www.solen.cz/" TargetMode="External"/><Relationship Id="rId48" Type="http://schemas.openxmlformats.org/officeDocument/2006/relationships/hyperlink" Target="http://www.trimill.cz/" TargetMode="External"/><Relationship Id="rId8" Type="http://schemas.openxmlformats.org/officeDocument/2006/relationships/hyperlink" Target="https://www.kyocera-avx.cz/" TargetMode="External"/><Relationship Id="rId3" Type="http://schemas.openxmlformats.org/officeDocument/2006/relationships/hyperlink" Target="http://www.hella.cz/" TargetMode="External"/><Relationship Id="rId12" Type="http://schemas.openxmlformats.org/officeDocument/2006/relationships/hyperlink" Target="https://www.johncrane.com/en/about/cz/cs" TargetMode="External"/><Relationship Id="rId17" Type="http://schemas.openxmlformats.org/officeDocument/2006/relationships/hyperlink" Target="https://www.z-style.cz/" TargetMode="External"/><Relationship Id="rId25" Type="http://schemas.openxmlformats.org/officeDocument/2006/relationships/hyperlink" Target="https://www.bioveta.cz/" TargetMode="External"/><Relationship Id="rId33" Type="http://schemas.openxmlformats.org/officeDocument/2006/relationships/hyperlink" Target="https://www.idancestudio.cz/" TargetMode="External"/><Relationship Id="rId38" Type="http://schemas.openxmlformats.org/officeDocument/2006/relationships/hyperlink" Target="https://www.obsidian.glass/" TargetMode="External"/><Relationship Id="rId46" Type="http://schemas.openxmlformats.org/officeDocument/2006/relationships/hyperlink" Target="http://trenddekor.cz/" TargetMode="External"/><Relationship Id="rId20" Type="http://schemas.openxmlformats.org/officeDocument/2006/relationships/hyperlink" Target="https://www.zsr.sk/" TargetMode="External"/><Relationship Id="rId41" Type="http://schemas.openxmlformats.org/officeDocument/2006/relationships/hyperlink" Target="https://www.climax.cz/" TargetMode="External"/><Relationship Id="rId1" Type="http://schemas.openxmlformats.org/officeDocument/2006/relationships/hyperlink" Target="http://www.zivefirmy.cz/ak-krabicka-vitezslav-judr-_f402854" TargetMode="External"/><Relationship Id="rId6" Type="http://schemas.openxmlformats.org/officeDocument/2006/relationships/hyperlink" Target="http://www.galaxiezlin.cz/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radostinnadoslavou.cz/lekari-sluzby-a-firmy/lekari" TargetMode="External"/><Relationship Id="rId18" Type="http://schemas.openxmlformats.org/officeDocument/2006/relationships/hyperlink" Target="https://www.mudr-irena-hrabovska.cz/" TargetMode="External"/><Relationship Id="rId26" Type="http://schemas.openxmlformats.org/officeDocument/2006/relationships/hyperlink" Target="http://www.hostynsko.cz/sluzba/9055/mudr-zdenka-vojtkova" TargetMode="External"/><Relationship Id="rId39" Type="http://schemas.openxmlformats.org/officeDocument/2006/relationships/hyperlink" Target="https://www.firmy.cz/detail/373278-mudr-eva-srncova-dolni-nemci.html" TargetMode="External"/><Relationship Id="rId21" Type="http://schemas.openxmlformats.org/officeDocument/2006/relationships/hyperlink" Target="http://mudr-kracikova.cz/" TargetMode="External"/><Relationship Id="rId34" Type="http://schemas.openxmlformats.org/officeDocument/2006/relationships/hyperlink" Target="http://mudrilikova.cz/" TargetMode="External"/><Relationship Id="rId42" Type="http://schemas.openxmlformats.org/officeDocument/2006/relationships/hyperlink" Target="https://ordinace-kandrnalova.cz/" TargetMode="External"/><Relationship Id="rId47" Type="http://schemas.openxmlformats.org/officeDocument/2006/relationships/hyperlink" Target="http://www.ordinace-kounice.cz/" TargetMode="External"/><Relationship Id="rId50" Type="http://schemas.openxmlformats.org/officeDocument/2006/relationships/hyperlink" Target="https://www.petrhadraba.cz/" TargetMode="External"/><Relationship Id="rId7" Type="http://schemas.openxmlformats.org/officeDocument/2006/relationships/hyperlink" Target="https://mudr-gricova-parvine.webnode.cz/" TargetMode="External"/><Relationship Id="rId2" Type="http://schemas.openxmlformats.org/officeDocument/2006/relationships/hyperlink" Target="http://www.martinsedlak.net/" TargetMode="External"/><Relationship Id="rId16" Type="http://schemas.openxmlformats.org/officeDocument/2006/relationships/hyperlink" Target="http://www.bojkovice.cz/mudr-barbora-navratilova/d-159013" TargetMode="External"/><Relationship Id="rId29" Type="http://schemas.openxmlformats.org/officeDocument/2006/relationships/hyperlink" Target="https://www.vas-lekar.cz/doktori/gespromed-s-r-o-139691/" TargetMode="External"/><Relationship Id="rId11" Type="http://schemas.openxmlformats.org/officeDocument/2006/relationships/hyperlink" Target="https://alesjohan.cz/" TargetMode="External"/><Relationship Id="rId24" Type="http://schemas.openxmlformats.org/officeDocument/2006/relationships/hyperlink" Target="https://www.sumperk.cz/dr-cs/2761-mudr-polachova-dana-prakticky-lekar-pro-deti-a-dorost.html" TargetMode="External"/><Relationship Id="rId32" Type="http://schemas.openxmlformats.org/officeDocument/2006/relationships/hyperlink" Target="http://www.martinsedlak.net/" TargetMode="External"/><Relationship Id="rId37" Type="http://schemas.openxmlformats.org/officeDocument/2006/relationships/hyperlink" Target="https://www.firmy.cz/detail/1973713-mudr-alena-lostakova-prerov-i-mesto.html" TargetMode="External"/><Relationship Id="rId40" Type="http://schemas.openxmlformats.org/officeDocument/2006/relationships/hyperlink" Target="http://detskylekarmatusakova.cz/" TargetMode="External"/><Relationship Id="rId45" Type="http://schemas.openxmlformats.org/officeDocument/2006/relationships/hyperlink" Target="http://www.poliklinika.cz/cs/deti/prakticti-lekari" TargetMode="External"/><Relationship Id="rId53" Type="http://schemas.openxmlformats.org/officeDocument/2006/relationships/hyperlink" Target="https://www.firmy.cz/detail/371186-mudr-zdislava-dospelova-horni-becva.html" TargetMode="External"/><Relationship Id="rId5" Type="http://schemas.openxmlformats.org/officeDocument/2006/relationships/hyperlink" Target="https://www.firmy.cz/detail/12910211-mudr-tatana-dvorakova-korycany.html" TargetMode="External"/><Relationship Id="rId10" Type="http://schemas.openxmlformats.org/officeDocument/2006/relationships/hyperlink" Target="https://abecedalekaru.cz/mudr-alena-jirsakova-napajedla/" TargetMode="External"/><Relationship Id="rId19" Type="http://schemas.openxmlformats.org/officeDocument/2006/relationships/hyperlink" Target="https://www.ordinace-zlin.cz/" TargetMode="External"/><Relationship Id="rId31" Type="http://schemas.openxmlformats.org/officeDocument/2006/relationships/hyperlink" Target="https://pediatr-syptakova.cz/" TargetMode="External"/><Relationship Id="rId44" Type="http://schemas.openxmlformats.org/officeDocument/2006/relationships/hyperlink" Target="https://mudr-blanka-kudelkova.modernilekar.cz/" TargetMode="External"/><Relationship Id="rId52" Type="http://schemas.openxmlformats.org/officeDocument/2006/relationships/hyperlink" Target="https://mudr-tomas-sindler.business.site/" TargetMode="External"/><Relationship Id="rId4" Type="http://schemas.openxmlformats.org/officeDocument/2006/relationships/hyperlink" Target="https://www.zlatestranky.cz/profil/H54918" TargetMode="External"/><Relationship Id="rId9" Type="http://schemas.openxmlformats.org/officeDocument/2006/relationships/hyperlink" Target="https://www.mudrevachvatalova.cz/" TargetMode="External"/><Relationship Id="rId14" Type="http://schemas.openxmlformats.org/officeDocument/2006/relationships/hyperlink" Target="http://detskylekarmatusakova.cz/" TargetMode="External"/><Relationship Id="rId22" Type="http://schemas.openxmlformats.org/officeDocument/2006/relationships/hyperlink" Target="https://www.zlatestranky.cz/profil/H197831" TargetMode="External"/><Relationship Id="rId27" Type="http://schemas.openxmlformats.org/officeDocument/2006/relationships/hyperlink" Target="https://mudr-jana-zelena.modernilekar.cz/" TargetMode="External"/><Relationship Id="rId30" Type="http://schemas.openxmlformats.org/officeDocument/2006/relationships/hyperlink" Target="https://www.zlinskapoliklinika.cz/detail/5c5c2ccdb8d2a3354948116" TargetMode="External"/><Relationship Id="rId35" Type="http://schemas.openxmlformats.org/officeDocument/2006/relationships/hyperlink" Target="https://www.tsk.sk/zdravotnictvo/ambulantne-zdravotnicke-zariadenia/myjava/vseobecna-ambulancia-pre-deti-a-dorast-mudr.-jana-kosikova-myjava-janemma-med-garden-s.-r.-o..html?page_id=123668" TargetMode="External"/><Relationship Id="rId43" Type="http://schemas.openxmlformats.org/officeDocument/2006/relationships/hyperlink" Target="https://www.firmy.cz/detail/12861360-mudr-konecna-unicov.html" TargetMode="External"/><Relationship Id="rId48" Type="http://schemas.openxmlformats.org/officeDocument/2006/relationships/hyperlink" Target="https://poliklinika-otrokovice.cz/caregiver/mudr-kracik-miloslav/" TargetMode="External"/><Relationship Id="rId8" Type="http://schemas.openxmlformats.org/officeDocument/2006/relationships/hyperlink" Target="https://www.dolnibojanovice.cz/instituce-a-organizace/zdravotnictvi/" TargetMode="External"/><Relationship Id="rId51" Type="http://schemas.openxmlformats.org/officeDocument/2006/relationships/hyperlink" Target="https://mudr-sarka-vanerova.zdravotniregistr.cz/" TargetMode="External"/><Relationship Id="rId3" Type="http://schemas.openxmlformats.org/officeDocument/2006/relationships/hyperlink" Target="https://www.mudrpospisilradim.cz/" TargetMode="External"/><Relationship Id="rId12" Type="http://schemas.openxmlformats.org/officeDocument/2006/relationships/hyperlink" Target="https://www.mudr-kalabusova.cz/" TargetMode="External"/><Relationship Id="rId17" Type="http://schemas.openxmlformats.org/officeDocument/2006/relationships/hyperlink" Target="https://mudrnemcova.webnode.cz/" TargetMode="External"/><Relationship Id="rId25" Type="http://schemas.openxmlformats.org/officeDocument/2006/relationships/hyperlink" Target="https://www.firmy.cz/detail/371990-mudr-jiri-vitek-chropyne.html" TargetMode="External"/><Relationship Id="rId33" Type="http://schemas.openxmlformats.org/officeDocument/2006/relationships/hyperlink" Target="https://www.firmy.cz/detail/12721543-ordin-bart-uherske-hradiste.html" TargetMode="External"/><Relationship Id="rId38" Type="http://schemas.openxmlformats.org/officeDocument/2006/relationships/hyperlink" Target="https://bouchalova-ordinace.cz/" TargetMode="External"/><Relationship Id="rId46" Type="http://schemas.openxmlformats.org/officeDocument/2006/relationships/hyperlink" Target="https://www.firmy.cz/detail/2293103-mudr-maria-dvorackova-horni-lidec.html" TargetMode="External"/><Relationship Id="rId20" Type="http://schemas.openxmlformats.org/officeDocument/2006/relationships/hyperlink" Target="https://www.detska-ordinace-mohelnice.cz/" TargetMode="External"/><Relationship Id="rId41" Type="http://schemas.openxmlformats.org/officeDocument/2006/relationships/hyperlink" Target="http://jarmilavlachynska.cz/" TargetMode="External"/><Relationship Id="rId54" Type="http://schemas.openxmlformats.org/officeDocument/2006/relationships/hyperlink" Target="https://ordinaceuvirova.cz/" TargetMode="External"/><Relationship Id="rId1" Type="http://schemas.openxmlformats.org/officeDocument/2006/relationships/hyperlink" Target="http://www.kasardova.cz/" TargetMode="External"/><Relationship Id="rId6" Type="http://schemas.openxmlformats.org/officeDocument/2006/relationships/hyperlink" Target="http://www.helenafilova.cz/" TargetMode="External"/><Relationship Id="rId15" Type="http://schemas.openxmlformats.org/officeDocument/2006/relationships/hyperlink" Target="https://detskaordinace-frystak.cz/" TargetMode="External"/><Relationship Id="rId23" Type="http://schemas.openxmlformats.org/officeDocument/2006/relationships/hyperlink" Target="https://www.detskylekar-pazderkova.cz/" TargetMode="External"/><Relationship Id="rId28" Type="http://schemas.openxmlformats.org/officeDocument/2006/relationships/hyperlink" Target="https://www.firmy.cz/detail/372251-mudr-karel-zverina-novy-hrozenkov.html" TargetMode="External"/><Relationship Id="rId36" Type="http://schemas.openxmlformats.org/officeDocument/2006/relationships/hyperlink" Target="http://dckyjov.cz/" TargetMode="External"/><Relationship Id="rId49" Type="http://schemas.openxmlformats.org/officeDocument/2006/relationships/hyperlink" Target="https://www.mudr-strnadova.cz/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ifirmy.cz/firma/287005-gynte-ambulance-sro" TargetMode="External"/><Relationship Id="rId18" Type="http://schemas.openxmlformats.org/officeDocument/2006/relationships/hyperlink" Target="http://www.sottner.cz/" TargetMode="External"/><Relationship Id="rId26" Type="http://schemas.openxmlformats.org/officeDocument/2006/relationships/hyperlink" Target="https://www.cervinkaordinace.cz/" TargetMode="External"/><Relationship Id="rId39" Type="http://schemas.openxmlformats.org/officeDocument/2006/relationships/hyperlink" Target="https://gynekologbruntal.cz/" TargetMode="External"/><Relationship Id="rId21" Type="http://schemas.openxmlformats.org/officeDocument/2006/relationships/hyperlink" Target="http://www.firmy.cz/detail/12863221-gynlady-vsetin.html" TargetMode="External"/><Relationship Id="rId34" Type="http://schemas.openxmlformats.org/officeDocument/2006/relationships/hyperlink" Target="http://www.gynklim.cz/" TargetMode="External"/><Relationship Id="rId42" Type="http://schemas.openxmlformats.org/officeDocument/2006/relationships/hyperlink" Target="https://g-centrum.cz/" TargetMode="External"/><Relationship Id="rId47" Type="http://schemas.openxmlformats.org/officeDocument/2006/relationships/hyperlink" Target="http://www.gynekologie-kromeriz.cz/" TargetMode="External"/><Relationship Id="rId50" Type="http://schemas.openxmlformats.org/officeDocument/2006/relationships/hyperlink" Target="http://www.g-curativa.cz/" TargetMode="External"/><Relationship Id="rId7" Type="http://schemas.openxmlformats.org/officeDocument/2006/relationships/hyperlink" Target="https://gyn-pren.cz/" TargetMode="External"/><Relationship Id="rId2" Type="http://schemas.openxmlformats.org/officeDocument/2006/relationships/hyperlink" Target="http://radmila.cz/" TargetMode="External"/><Relationship Id="rId16" Type="http://schemas.openxmlformats.org/officeDocument/2006/relationships/hyperlink" Target="https://www.zlatestranky.cz/profil/H1001880" TargetMode="External"/><Relationship Id="rId29" Type="http://schemas.openxmlformats.org/officeDocument/2006/relationships/hyperlink" Target="https://gynbreclav.cz/" TargetMode="External"/><Relationship Id="rId11" Type="http://schemas.openxmlformats.org/officeDocument/2006/relationships/hyperlink" Target="http://www.gynho.cz/" TargetMode="External"/><Relationship Id="rId24" Type="http://schemas.openxmlformats.org/officeDocument/2006/relationships/hyperlink" Target="https://www.simonahuspeninova.cz/" TargetMode="External"/><Relationship Id="rId32" Type="http://schemas.openxmlformats.org/officeDocument/2006/relationships/hyperlink" Target="https://www.janulik.cz/doktor/" TargetMode="External"/><Relationship Id="rId37" Type="http://schemas.openxmlformats.org/officeDocument/2006/relationships/hyperlink" Target="https://www.mudrjaroslavkudrna.cz/" TargetMode="External"/><Relationship Id="rId40" Type="http://schemas.openxmlformats.org/officeDocument/2006/relationships/hyperlink" Target="http://gynekolog-uherskehradiste.cz/" TargetMode="External"/><Relationship Id="rId45" Type="http://schemas.openxmlformats.org/officeDocument/2006/relationships/hyperlink" Target="https://mudr-sykora-karel-capka-drahlovskeho-6.zdravotniregistr.cz/" TargetMode="External"/><Relationship Id="rId5" Type="http://schemas.openxmlformats.org/officeDocument/2006/relationships/hyperlink" Target="https://www.gennoon.cz/" TargetMode="External"/><Relationship Id="rId15" Type="http://schemas.openxmlformats.org/officeDocument/2006/relationships/hyperlink" Target="http://www.hanakovagynekologie.cz/" TargetMode="External"/><Relationship Id="rId23" Type="http://schemas.openxmlformats.org/officeDocument/2006/relationships/hyperlink" Target="https://www.gyntop.cz/" TargetMode="External"/><Relationship Id="rId28" Type="http://schemas.openxmlformats.org/officeDocument/2006/relationships/hyperlink" Target="https://www.gynekologie-banovska.cz/" TargetMode="External"/><Relationship Id="rId36" Type="http://schemas.openxmlformats.org/officeDocument/2006/relationships/hyperlink" Target="https://www.firmy.cz/detail/394313-mudr-roman-kudrna-otrokovice.html" TargetMode="External"/><Relationship Id="rId49" Type="http://schemas.openxmlformats.org/officeDocument/2006/relationships/hyperlink" Target="https://www.firmy.cz/detail/13281608-gynekologie-mudr-lubomir-zloch-uhersky-brod.html" TargetMode="External"/><Relationship Id="rId10" Type="http://schemas.openxmlformats.org/officeDocument/2006/relationships/hyperlink" Target="http://www.gyncentrum.com/" TargetMode="External"/><Relationship Id="rId19" Type="http://schemas.openxmlformats.org/officeDocument/2006/relationships/hyperlink" Target="https://www.firmy.cz/detail/13285758-gynekologie-valtice-valtice.html" TargetMode="External"/><Relationship Id="rId31" Type="http://schemas.openxmlformats.org/officeDocument/2006/relationships/hyperlink" Target="https://www.mudrfelsinger.cz/" TargetMode="External"/><Relationship Id="rId44" Type="http://schemas.openxmlformats.org/officeDocument/2006/relationships/hyperlink" Target="https://mudr-jan-slonka-js-gynam-sro.business.site/" TargetMode="External"/><Relationship Id="rId52" Type="http://schemas.openxmlformats.org/officeDocument/2006/relationships/printerSettings" Target="../printerSettings/printerSettings2.bin"/><Relationship Id="rId4" Type="http://schemas.openxmlformats.org/officeDocument/2006/relationships/hyperlink" Target="http://www.gyneko.cz/" TargetMode="External"/><Relationship Id="rId9" Type="http://schemas.openxmlformats.org/officeDocument/2006/relationships/hyperlink" Target="https://gynekologie-hrib.webnode.cz/" TargetMode="External"/><Relationship Id="rId14" Type="http://schemas.openxmlformats.org/officeDocument/2006/relationships/hyperlink" Target="https://ivapurova.estranky.cz/" TargetMode="External"/><Relationship Id="rId22" Type="http://schemas.openxmlformats.org/officeDocument/2006/relationships/hyperlink" Target="https://www.gynness.cz/" TargetMode="External"/><Relationship Id="rId27" Type="http://schemas.openxmlformats.org/officeDocument/2006/relationships/hyperlink" Target="https://www.gynin.cz/" TargetMode="External"/><Relationship Id="rId30" Type="http://schemas.openxmlformats.org/officeDocument/2006/relationships/hyperlink" Target="http://www.poliklinika.cz/cs/dospele/odborni-lekari/gynekologie" TargetMode="External"/><Relationship Id="rId35" Type="http://schemas.openxmlformats.org/officeDocument/2006/relationships/hyperlink" Target="https://www.pavelkudelka.cz/" TargetMode="External"/><Relationship Id="rId43" Type="http://schemas.openxmlformats.org/officeDocument/2006/relationships/hyperlink" Target="http://www.ivf-zlin.cz/" TargetMode="External"/><Relationship Id="rId48" Type="http://schemas.openxmlformats.org/officeDocument/2006/relationships/hyperlink" Target="https://www.firmy.cz/detail/393220-mudr-marta-zborilova-prostejov.html" TargetMode="External"/><Relationship Id="rId8" Type="http://schemas.openxmlformats.org/officeDocument/2006/relationships/hyperlink" Target="https://www.firmy.cz/detail/2392992-gynesta-uhersky-brod.html" TargetMode="External"/><Relationship Id="rId51" Type="http://schemas.openxmlformats.org/officeDocument/2006/relationships/hyperlink" Target="https://mudr-marie-gazdikova.zdravotniregistr.cz/" TargetMode="External"/><Relationship Id="rId3" Type="http://schemas.openxmlformats.org/officeDocument/2006/relationships/hyperlink" Target="http://www.gynekolog.cz/pruckova/" TargetMode="External"/><Relationship Id="rId12" Type="http://schemas.openxmlformats.org/officeDocument/2006/relationships/hyperlink" Target="https://www.zlatestranky.cz/profil/H605536" TargetMode="External"/><Relationship Id="rId17" Type="http://schemas.openxmlformats.org/officeDocument/2006/relationships/hyperlink" Target="https://www.firmy.cz/detail/13288011-gynekologie-sadova-s-r-o-zlin.html" TargetMode="External"/><Relationship Id="rId25" Type="http://schemas.openxmlformats.org/officeDocument/2006/relationships/hyperlink" Target="http://www.gynolomouc.cz/" TargetMode="External"/><Relationship Id="rId33" Type="http://schemas.openxmlformats.org/officeDocument/2006/relationships/hyperlink" Target="https://www.gynekolog-hodonin.cz/" TargetMode="External"/><Relationship Id="rId38" Type="http://schemas.openxmlformats.org/officeDocument/2006/relationships/hyperlink" Target="https://www.mudrplskova.cz/" TargetMode="External"/><Relationship Id="rId46" Type="http://schemas.openxmlformats.org/officeDocument/2006/relationships/hyperlink" Target="https://www.firmy.cz/detail/394361-mudr-jarmila-velickova-zubri.html" TargetMode="External"/><Relationship Id="rId20" Type="http://schemas.openxmlformats.org/officeDocument/2006/relationships/hyperlink" Target="https://www.firmy.cz/detail/12863219-gynemoma-vsetin.html" TargetMode="External"/><Relationship Id="rId41" Type="http://schemas.openxmlformats.org/officeDocument/2006/relationships/hyperlink" Target="https://www.sluzebnik.cz/katalog/mudr-leopold-rotter" TargetMode="External"/><Relationship Id="rId1" Type="http://schemas.openxmlformats.org/officeDocument/2006/relationships/hyperlink" Target="http://ifirmy.cz/firma/182569-ivf-czech-republic-sro" TargetMode="External"/><Relationship Id="rId6" Type="http://schemas.openxmlformats.org/officeDocument/2006/relationships/hyperlink" Target="http://www.gynekologiedora.cz/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estskacast.cz/bystrc/lekari/mudr-igor-tejkal/" TargetMode="External"/><Relationship Id="rId13" Type="http://schemas.openxmlformats.org/officeDocument/2006/relationships/hyperlink" Target="https://mudr-josef-hlusek.modernilekar.cz/" TargetMode="External"/><Relationship Id="rId3" Type="http://schemas.openxmlformats.org/officeDocument/2006/relationships/hyperlink" Target="http://www.chirurgie-chromek.cz/" TargetMode="External"/><Relationship Id="rId7" Type="http://schemas.openxmlformats.org/officeDocument/2006/relationships/hyperlink" Target="https://www.firmy.cz/detail/12864160-kardio-jiri-strelec-zlin.html" TargetMode="External"/><Relationship Id="rId12" Type="http://schemas.openxmlformats.org/officeDocument/2006/relationships/hyperlink" Target="https://www.acetabulum.cz/" TargetMode="External"/><Relationship Id="rId17" Type="http://schemas.openxmlformats.org/officeDocument/2006/relationships/printerSettings" Target="../printerSettings/printerSettings3.bin"/><Relationship Id="rId2" Type="http://schemas.openxmlformats.org/officeDocument/2006/relationships/hyperlink" Target="https://www.angiocor.cz/" TargetMode="External"/><Relationship Id="rId16" Type="http://schemas.openxmlformats.org/officeDocument/2006/relationships/hyperlink" Target="https://orlvk.business.site/" TargetMode="External"/><Relationship Id="rId1" Type="http://schemas.openxmlformats.org/officeDocument/2006/relationships/hyperlink" Target="https://kardiointern-chytil-s-r-o.zdravotniregistr.cz/" TargetMode="External"/><Relationship Id="rId6" Type="http://schemas.openxmlformats.org/officeDocument/2006/relationships/hyperlink" Target="http://www.rokyta-zubar.cz/" TargetMode="External"/><Relationship Id="rId11" Type="http://schemas.openxmlformats.org/officeDocument/2006/relationships/hyperlink" Target="https://www.firmy.cz/detail/381637-mudr-zuzana-otavova-modrice.html" TargetMode="External"/><Relationship Id="rId5" Type="http://schemas.openxmlformats.org/officeDocument/2006/relationships/hyperlink" Target="https://www.zubni-lekari.cz/lekar/mudr-tatana-pokorna-zlin.html" TargetMode="External"/><Relationship Id="rId15" Type="http://schemas.openxmlformats.org/officeDocument/2006/relationships/hyperlink" Target="https://www.firmy.cz/detail/13282307-mudr-miroslav-budos-zlin.html" TargetMode="External"/><Relationship Id="rId10" Type="http://schemas.openxmlformats.org/officeDocument/2006/relationships/hyperlink" Target="https://ocnilekarub.cz/" TargetMode="External"/><Relationship Id="rId4" Type="http://schemas.openxmlformats.org/officeDocument/2006/relationships/hyperlink" Target="https://www.zlatestranky.cz/profil/H141139" TargetMode="External"/><Relationship Id="rId9" Type="http://schemas.openxmlformats.org/officeDocument/2006/relationships/hyperlink" Target="http://www.ocniluhacovice.cz/" TargetMode="External"/><Relationship Id="rId14" Type="http://schemas.openxmlformats.org/officeDocument/2006/relationships/hyperlink" Target="http://kozni-kozakova.cz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nopava.cz/" TargetMode="External"/><Relationship Id="rId2" Type="http://schemas.openxmlformats.org/officeDocument/2006/relationships/hyperlink" Target="https://www.psychtr.cz/" TargetMode="External"/><Relationship Id="rId1" Type="http://schemas.openxmlformats.org/officeDocument/2006/relationships/hyperlink" Target="http://www.pnbrno.cz/" TargetMode="External"/><Relationship Id="rId6" Type="http://schemas.openxmlformats.org/officeDocument/2006/relationships/hyperlink" Target="https://plstbk.cz/" TargetMode="External"/><Relationship Id="rId5" Type="http://schemas.openxmlformats.org/officeDocument/2006/relationships/hyperlink" Target="https://www.pnbrno.cz/" TargetMode="External"/><Relationship Id="rId4" Type="http://schemas.openxmlformats.org/officeDocument/2006/relationships/hyperlink" Target="http://www.pnkm.cz/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hamzova-lecebna.cz/" TargetMode="External"/><Relationship Id="rId13" Type="http://schemas.openxmlformats.org/officeDocument/2006/relationships/hyperlink" Target="https://www.doktor.cz/doktor/mudr-josef-pech-rehabilitace-a-fyzikalni-medicina-16803/rehabilitacni-centrum-mudr-josef-pech-s-r-o-stefanikova-826-7-novy-jicin-74101-21635" TargetMode="External"/><Relationship Id="rId3" Type="http://schemas.openxmlformats.org/officeDocument/2006/relationships/hyperlink" Target="https://www.brc.cz/" TargetMode="External"/><Relationship Id="rId7" Type="http://schemas.openxmlformats.org/officeDocument/2006/relationships/hyperlink" Target="http://www.centrumkocianka.cz/" TargetMode="External"/><Relationship Id="rId12" Type="http://schemas.openxmlformats.org/officeDocument/2006/relationships/hyperlink" Target="https://www.olupaseka.cz/" TargetMode="External"/><Relationship Id="rId17" Type="http://schemas.openxmlformats.org/officeDocument/2006/relationships/hyperlink" Target="https://www.medexim.sk/" TargetMode="External"/><Relationship Id="rId2" Type="http://schemas.openxmlformats.org/officeDocument/2006/relationships/hyperlink" Target="https://www.detskelecebny.cz/" TargetMode="External"/><Relationship Id="rId16" Type="http://schemas.openxmlformats.org/officeDocument/2006/relationships/hyperlink" Target="https://www.zvonek-kladno.cz/" TargetMode="External"/><Relationship Id="rId1" Type="http://schemas.openxmlformats.org/officeDocument/2006/relationships/hyperlink" Target="http://www.gemini.cz/" TargetMode="External"/><Relationship Id="rId6" Type="http://schemas.openxmlformats.org/officeDocument/2006/relationships/hyperlink" Target="https://71mpr.army.cz/" TargetMode="External"/><Relationship Id="rId11" Type="http://schemas.openxmlformats.org/officeDocument/2006/relationships/hyperlink" Target="https://www.nou.sk/" TargetMode="External"/><Relationship Id="rId5" Type="http://schemas.openxmlformats.org/officeDocument/2006/relationships/hyperlink" Target="https://www.surgalclinic.cz/" TargetMode="External"/><Relationship Id="rId15" Type="http://schemas.openxmlformats.org/officeDocument/2006/relationships/hyperlink" Target="https://alzheimercentrum.cz/zlin" TargetMode="External"/><Relationship Id="rId10" Type="http://schemas.openxmlformats.org/officeDocument/2006/relationships/hyperlink" Target="https://www.ikem.cz/" TargetMode="External"/><Relationship Id="rId4" Type="http://schemas.openxmlformats.org/officeDocument/2006/relationships/hyperlink" Target="http://www.nudch.eu/" TargetMode="External"/><Relationship Id="rId9" Type="http://schemas.openxmlformats.org/officeDocument/2006/relationships/hyperlink" Target="https://www.hb.at/" TargetMode="External"/><Relationship Id="rId14" Type="http://schemas.openxmlformats.org/officeDocument/2006/relationships/hyperlink" Target="http://dckyjov.cz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ltnb.cz/" TargetMode="External"/><Relationship Id="rId1" Type="http://schemas.openxmlformats.org/officeDocument/2006/relationships/hyperlink" Target="http://www.lazneluhacovice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tabColor rgb="FFFF0000"/>
  </sheetPr>
  <dimension ref="A1:G45"/>
  <sheetViews>
    <sheetView showGridLines="0" tabSelected="1" zoomScaleNormal="100" workbookViewId="0"/>
  </sheetViews>
  <sheetFormatPr defaultRowHeight="15.75" x14ac:dyDescent="0.25"/>
  <cols>
    <col min="1" max="1" width="55.5703125" style="1" customWidth="1"/>
    <col min="2" max="2" width="38.85546875" style="45" customWidth="1"/>
    <col min="3" max="3" width="19.42578125" style="45" customWidth="1"/>
    <col min="4" max="4" width="24.28515625" style="42" hidden="1" customWidth="1"/>
    <col min="5" max="6" width="49" style="42" customWidth="1"/>
    <col min="7" max="7" width="25.7109375" style="45" customWidth="1"/>
    <col min="8" max="16384" width="9.140625" style="1"/>
  </cols>
  <sheetData>
    <row r="1" spans="1:7" s="43" customFormat="1" ht="39" customHeight="1" x14ac:dyDescent="0.35">
      <c r="A1" s="87" t="s">
        <v>2655</v>
      </c>
      <c r="B1" s="64"/>
      <c r="C1" s="64"/>
      <c r="D1" s="65"/>
      <c r="E1" s="65"/>
      <c r="F1" s="65"/>
      <c r="G1" s="64"/>
    </row>
    <row r="2" spans="1:7" s="43" customFormat="1" ht="8.25" customHeight="1" x14ac:dyDescent="0.25">
      <c r="A2" s="213"/>
      <c r="B2" s="64"/>
      <c r="C2" s="64"/>
      <c r="D2" s="65"/>
      <c r="E2" s="65"/>
      <c r="F2" s="65"/>
      <c r="G2" s="64"/>
    </row>
    <row r="3" spans="1:7" s="43" customFormat="1" ht="17.25" customHeight="1" x14ac:dyDescent="0.25">
      <c r="A3" s="259" t="str">
        <f xml:space="preserve"> HYPERLINK("#Nemocnice!A1","nemocnice")</f>
        <v>nemocnice</v>
      </c>
      <c r="B3" s="64"/>
      <c r="C3" s="64"/>
      <c r="D3" s="65"/>
      <c r="E3" s="65"/>
      <c r="F3" s="65"/>
      <c r="G3" s="65"/>
    </row>
    <row r="4" spans="1:7" s="43" customFormat="1" ht="17.25" customHeight="1" x14ac:dyDescent="0.25">
      <c r="A4" s="259" t="str">
        <f>HYPERLINK("#'praktičtí lékaři, polikliniky'!A1","praktičtí lékaři pro dospělé, polikliniky")</f>
        <v>praktičtí lékaři pro dospělé, polikliniky</v>
      </c>
      <c r="B4" s="64"/>
      <c r="C4" s="64"/>
      <c r="D4" s="65"/>
      <c r="E4" s="65"/>
      <c r="F4" s="65"/>
      <c r="G4" s="65"/>
    </row>
    <row r="5" spans="1:7" s="43" customFormat="1" ht="17.25" customHeight="1" x14ac:dyDescent="0.25">
      <c r="A5" s="259" t="str">
        <f>HYPERLINK("#'praktičtí lékaři - pediatři'!A1","praktičtí lékaři pro děti a dorost")</f>
        <v>praktičtí lékaři pro děti a dorost</v>
      </c>
      <c r="B5" s="64"/>
      <c r="C5" s="64"/>
      <c r="D5" s="65"/>
      <c r="E5" s="65"/>
      <c r="F5" s="65"/>
      <c r="G5" s="65"/>
    </row>
    <row r="6" spans="1:7" s="43" customFormat="1" ht="17.25" customHeight="1" x14ac:dyDescent="0.25">
      <c r="A6" s="259" t="str">
        <f>HYPERLINK("#'gynekolog. zařízení'!A1","gynekologická zařízení")</f>
        <v>gynekologická zařízení</v>
      </c>
      <c r="B6" s="64"/>
      <c r="C6" s="64"/>
      <c r="D6" s="65"/>
      <c r="E6" s="65"/>
      <c r="F6" s="65"/>
      <c r="G6" s="64"/>
    </row>
    <row r="7" spans="1:7" s="43" customFormat="1" ht="17.25" customHeight="1" x14ac:dyDescent="0.25">
      <c r="A7" s="259" t="str">
        <f>HYPERLINK("#'lékaři - další specializace'!A1","lékaři - další specializace")</f>
        <v>lékaři - další specializace</v>
      </c>
      <c r="B7" s="64"/>
      <c r="C7" s="64"/>
      <c r="D7" s="65"/>
      <c r="E7" s="65"/>
      <c r="F7" s="65"/>
      <c r="G7" s="64"/>
    </row>
    <row r="8" spans="1:7" s="43" customFormat="1" ht="17.25" customHeight="1" x14ac:dyDescent="0.25">
      <c r="A8" s="259" t="str">
        <f>HYPERLINK("#'psychiatrické nemocnice'!A1","psychiatrické nemocnice a léčebny")</f>
        <v>psychiatrické nemocnice a léčebny</v>
      </c>
      <c r="B8" s="64"/>
      <c r="C8" s="64"/>
      <c r="D8" s="65"/>
      <c r="E8" s="65"/>
      <c r="F8" s="65"/>
      <c r="G8" s="64"/>
    </row>
    <row r="9" spans="1:7" s="43" customFormat="1" ht="17.25" customHeight="1" x14ac:dyDescent="0.25">
      <c r="A9" s="259" t="str">
        <f>HYPERLINK("#'rehab.centra,kliniky,léčebny'!A1","rehabilitační centra, specializované kliniky a léčebny")</f>
        <v>rehabilitační centra, specializované kliniky a léčebny</v>
      </c>
      <c r="B9" s="64"/>
      <c r="C9" s="64"/>
      <c r="D9" s="65"/>
      <c r="E9" s="65"/>
      <c r="F9" s="65"/>
      <c r="G9" s="64"/>
    </row>
    <row r="10" spans="1:7" s="43" customFormat="1" ht="17.25" customHeight="1" x14ac:dyDescent="0.25">
      <c r="A10" s="259" t="str">
        <f>HYPERLINK("#lázně!A1","lázně")</f>
        <v>lázně</v>
      </c>
      <c r="B10" s="64"/>
      <c r="C10" s="64"/>
      <c r="D10" s="65"/>
      <c r="E10" s="65"/>
      <c r="F10" s="65"/>
      <c r="G10" s="64"/>
    </row>
    <row r="11" spans="1:7" s="43" customFormat="1" ht="17.25" customHeight="1" x14ac:dyDescent="0.25">
      <c r="A11" s="259" t="str">
        <f>HYPERLINK("#'hospice, zařízení paliativ.péče'!A1","hospice, zařízení paliativní péče")</f>
        <v>hospice, zařízení paliativní péče</v>
      </c>
      <c r="B11" s="64"/>
      <c r="C11" s="64"/>
      <c r="D11" s="65"/>
      <c r="E11" s="65"/>
      <c r="F11" s="65"/>
      <c r="G11" s="64"/>
    </row>
    <row r="12" spans="1:7" s="43" customFormat="1" ht="17.25" customHeight="1" x14ac:dyDescent="0.25">
      <c r="A12" s="264" t="str">
        <f>HYPERLINK("#'ČČK, ZZS, zdrav. ústavy'!A1","Český červený kříž, zdravotnická záchranná služba, zdravotní ústavy")</f>
        <v>Český červený kříž, zdravotnická záchranná služba, zdravotní ústavy</v>
      </c>
      <c r="B12" s="64"/>
      <c r="C12" s="64"/>
      <c r="D12" s="65"/>
      <c r="E12" s="65"/>
      <c r="F12" s="65"/>
      <c r="G12" s="64"/>
    </row>
    <row r="13" spans="1:7" s="43" customFormat="1" ht="17.25" customHeight="1" x14ac:dyDescent="0.25">
      <c r="A13" s="259" t="str">
        <f>HYPERLINK("#laboratoře!A1","laboratoře")</f>
        <v>laboratoře</v>
      </c>
      <c r="B13" s="64"/>
      <c r="C13" s="64"/>
      <c r="D13" s="65"/>
      <c r="E13" s="65"/>
      <c r="F13" s="65"/>
      <c r="G13" s="64"/>
    </row>
    <row r="14" spans="1:7" s="43" customFormat="1" ht="17.25" customHeight="1" x14ac:dyDescent="0.25">
      <c r="A14" s="259" t="str">
        <f>HYPERLINK("#'pečovatelská služba, ADP'!A1","pečovatelská služba, agentury domácí péče")</f>
        <v>pečovatelská služba, agentury domácí péče</v>
      </c>
      <c r="B14" s="64"/>
      <c r="C14" s="64"/>
      <c r="D14" s="65"/>
      <c r="E14" s="65"/>
      <c r="F14" s="65"/>
      <c r="G14" s="64"/>
    </row>
    <row r="15" spans="1:7" s="43" customFormat="1" ht="17.25" customHeight="1" x14ac:dyDescent="0.25">
      <c r="A15" s="259" t="str">
        <f>HYPERLINK("#'domovy a zaříz. pro seniory'!A1","domovy a další zařízení pro seniory")</f>
        <v>domovy a další zařízení pro seniory</v>
      </c>
      <c r="B15" s="64"/>
      <c r="C15" s="64"/>
      <c r="D15" s="65"/>
      <c r="E15" s="65"/>
      <c r="F15" s="65"/>
      <c r="G15" s="64"/>
    </row>
    <row r="16" spans="1:7" s="43" customFormat="1" ht="17.25" customHeight="1" x14ac:dyDescent="0.25">
      <c r="A16" s="264" t="str">
        <f>HYPERLINK("#'domovy pro os. se ZP'!A1","domovy a zařízení pro osoby se zvláštními potřebami, stacionáře")</f>
        <v>domovy a zařízení pro osoby se zvláštními potřebami, stacionáře</v>
      </c>
      <c r="B16" s="64"/>
      <c r="C16" s="64"/>
      <c r="D16" s="65"/>
      <c r="E16" s="65"/>
      <c r="F16" s="65"/>
      <c r="G16" s="64"/>
    </row>
    <row r="17" spans="1:7" s="43" customFormat="1" ht="17.25" customHeight="1" x14ac:dyDescent="0.25">
      <c r="A17" s="264" t="str">
        <f>HYPERLINK("#'zařízení soc. služeb'!A1","zařízení sociálních služeb - centra, občanská sdružení, spolky apod.")</f>
        <v>zařízení sociálních služeb - centra, občanská sdružení, spolky apod.</v>
      </c>
      <c r="B17" s="64"/>
      <c r="C17" s="64"/>
      <c r="D17" s="65"/>
      <c r="E17" s="65"/>
      <c r="F17" s="65"/>
      <c r="G17" s="64"/>
    </row>
    <row r="18" spans="1:7" s="43" customFormat="1" ht="17.25" customHeight="1" x14ac:dyDescent="0.25">
      <c r="A18" s="259" t="str">
        <f>HYPERLINK("#'soc. služby měst a obcí '!A1","sociální služby měst a obcí")</f>
        <v>sociální služby měst a obcí</v>
      </c>
      <c r="B18" s="64"/>
      <c r="C18" s="64"/>
      <c r="D18" s="65"/>
      <c r="E18" s="65"/>
      <c r="F18" s="65"/>
      <c r="G18" s="64"/>
    </row>
    <row r="19" spans="1:7" s="43" customFormat="1" ht="17.25" customHeight="1" x14ac:dyDescent="0.25">
      <c r="A19" s="259" t="str">
        <f>HYPERLINK("#'diakonie, charity,dobrov.centra'!A1","diakonie, charity, dobrovolnická centra, humanitární organizace")</f>
        <v>diakonie, charity, dobrovolnická centra, humanitární organizace</v>
      </c>
      <c r="B19" s="64"/>
      <c r="C19" s="64"/>
      <c r="D19" s="65"/>
      <c r="E19" s="65"/>
      <c r="F19" s="65"/>
      <c r="G19" s="64"/>
    </row>
    <row r="20" spans="1:7" s="43" customFormat="1" ht="17.25" customHeight="1" x14ac:dyDescent="0.25">
      <c r="A20" s="259" t="str">
        <f>HYPERLINK("#'azylové domy, centra pro rodiny'!A1","azylové domy, centra pro rodiny")</f>
        <v>azylové domy, centra pro rodiny</v>
      </c>
      <c r="B20" s="64"/>
      <c r="C20" s="64"/>
      <c r="D20" s="65"/>
      <c r="E20" s="65"/>
      <c r="F20" s="65"/>
      <c r="G20" s="64"/>
    </row>
    <row r="21" spans="1:7" s="43" customFormat="1" ht="17.25" customHeight="1" x14ac:dyDescent="0.25">
      <c r="A21" s="259" t="str">
        <f>HYPERLINK("#poradny!A1","poradny")</f>
        <v>poradny</v>
      </c>
      <c r="B21" s="64"/>
      <c r="C21" s="64"/>
      <c r="D21" s="65"/>
      <c r="E21" s="65"/>
      <c r="F21" s="65"/>
      <c r="G21" s="64"/>
    </row>
    <row r="22" spans="1:7" s="43" customFormat="1" ht="17.25" customHeight="1" x14ac:dyDescent="0.25">
      <c r="A22" s="264" t="str">
        <f>HYPERLINK("#'dětské domovy a centra'!A1","dětské domovy a centra, zařízení pro děti vyžadující okamžitou pomoc")</f>
        <v>dětské domovy a centra, zařízení pro děti vyžadující okamžitou pomoc</v>
      </c>
      <c r="B22" s="64"/>
      <c r="C22" s="64"/>
      <c r="D22" s="65"/>
      <c r="E22" s="65"/>
      <c r="F22" s="65"/>
      <c r="G22" s="64"/>
    </row>
    <row r="23" spans="1:7" s="43" customFormat="1" ht="17.25" customHeight="1" x14ac:dyDescent="0.25">
      <c r="A23" s="259" t="str">
        <f>HYPERLINK("#'diagnostické a výchov. ústavy'!A1","diagnostické a výchovné ústavy")</f>
        <v>diagnostické a výchovné ústavy</v>
      </c>
      <c r="B23" s="64"/>
      <c r="C23" s="64"/>
      <c r="D23" s="65"/>
      <c r="E23" s="65"/>
      <c r="F23" s="65"/>
      <c r="G23" s="64"/>
    </row>
    <row r="24" spans="1:7" s="43" customFormat="1" ht="17.25" customHeight="1" x14ac:dyDescent="0.25">
      <c r="A24" s="259" t="str">
        <f>HYPERLINK("#'zařízení pro volný čas dětí'!A1","zařízení pro volnočasové aktivity dětí a mládeže - kluby, domy dětí a mládeže apod.")</f>
        <v>zařízení pro volnočasové aktivity dětí a mládeže - kluby, domy dětí a mládeže apod.</v>
      </c>
      <c r="B24" s="67"/>
      <c r="C24" s="64"/>
      <c r="D24" s="65"/>
      <c r="E24" s="65"/>
      <c r="F24" s="65"/>
      <c r="G24" s="64"/>
    </row>
    <row r="25" spans="1:7" s="43" customFormat="1" ht="17.25" customHeight="1" x14ac:dyDescent="0.25">
      <c r="A25" s="259" t="str">
        <f>HYPERLINK("#jesle!A1","jesle")</f>
        <v>jesle</v>
      </c>
      <c r="B25" s="64"/>
      <c r="C25" s="64"/>
      <c r="D25" s="65"/>
      <c r="E25" s="65"/>
      <c r="F25" s="65"/>
      <c r="G25" s="64"/>
    </row>
    <row r="26" spans="1:7" s="43" customFormat="1" ht="17.25" customHeight="1" x14ac:dyDescent="0.25">
      <c r="A26" s="259" t="str">
        <f>HYPERLINK("#'mateřské školy'!A1","mateřské školy")</f>
        <v>mateřské školy</v>
      </c>
      <c r="B26" s="64"/>
      <c r="C26" s="64"/>
      <c r="D26" s="65"/>
      <c r="E26" s="65"/>
      <c r="F26" s="65"/>
      <c r="G26" s="64"/>
    </row>
    <row r="27" spans="1:7" s="43" customFormat="1" ht="17.25" customHeight="1" x14ac:dyDescent="0.25">
      <c r="A27" s="259" t="str">
        <f>HYPERLINK("#'MŠ+ZŠ kombinace'!A1","mateřské a základní školy - kombinace")</f>
        <v>mateřské a základní školy - kombinace</v>
      </c>
      <c r="B27" s="64"/>
      <c r="C27" s="64"/>
      <c r="D27" s="65"/>
      <c r="E27" s="65"/>
      <c r="F27" s="65"/>
      <c r="G27" s="64"/>
    </row>
    <row r="28" spans="1:7" s="43" customFormat="1" ht="17.25" customHeight="1" x14ac:dyDescent="0.25">
      <c r="A28" s="259" t="str">
        <f>HYPERLINK("#'základní školy'!A1","základní školy")</f>
        <v>základní školy</v>
      </c>
      <c r="B28" s="64"/>
      <c r="C28" s="64"/>
      <c r="D28" s="65"/>
      <c r="E28" s="65"/>
      <c r="F28" s="65"/>
      <c r="G28" s="64"/>
    </row>
    <row r="29" spans="1:7" s="43" customFormat="1" ht="17.25" customHeight="1" x14ac:dyDescent="0.25">
      <c r="A29" s="259" t="str">
        <f>HYPERLINK("#'střední a vysoké školy'!A1","střední školy")</f>
        <v>střední školy</v>
      </c>
      <c r="B29" s="64"/>
      <c r="C29" s="64"/>
      <c r="D29" s="65"/>
      <c r="E29" s="65"/>
      <c r="F29" s="65"/>
      <c r="G29" s="64"/>
    </row>
    <row r="30" spans="1:7" s="43" customFormat="1" ht="17.25" customHeight="1" x14ac:dyDescent="0.25">
      <c r="A30" s="259" t="str">
        <f>HYPERLINK("#'střední a vysoké školy'!A1","vysoké školy")</f>
        <v>vysoké školy</v>
      </c>
      <c r="B30" s="64"/>
      <c r="C30" s="64"/>
      <c r="D30" s="65"/>
      <c r="E30" s="65"/>
      <c r="F30" s="65"/>
      <c r="G30" s="64"/>
    </row>
    <row r="31" spans="1:7" s="43" customFormat="1" ht="17.25" customHeight="1" x14ac:dyDescent="0.25">
      <c r="A31" s="259" t="str">
        <f>HYPERLINK("#'speciální školy'!A1","speciální školy")</f>
        <v>speciální školy</v>
      </c>
      <c r="B31" s="64"/>
      <c r="C31" s="64"/>
      <c r="D31" s="65"/>
      <c r="E31" s="65"/>
      <c r="F31" s="64"/>
      <c r="G31" s="64"/>
    </row>
    <row r="32" spans="1:7" s="43" customFormat="1" ht="17.25" customHeight="1" x14ac:dyDescent="0.25">
      <c r="A32" s="259" t="str">
        <f>HYPERLINK("#'města,obce,kraje'!A1","města a obce, kraje")</f>
        <v>města a obce, kraje</v>
      </c>
      <c r="B32" s="64"/>
      <c r="C32" s="64"/>
      <c r="D32" s="65"/>
      <c r="E32" s="65"/>
      <c r="F32" s="65"/>
      <c r="G32" s="64"/>
    </row>
    <row r="33" spans="1:7" s="43" customFormat="1" ht="17.25" customHeight="1" x14ac:dyDescent="0.25">
      <c r="A33" s="259" t="str">
        <f>HYPERLINK("#'úřady, org. složky státu'!A1","úřady, organizační složky státu, KHS apod.")</f>
        <v>úřady, organizační složky státu, KHS apod.</v>
      </c>
      <c r="B33" s="67"/>
      <c r="C33" s="64"/>
      <c r="D33" s="65"/>
      <c r="E33" s="65"/>
      <c r="F33" s="65"/>
      <c r="G33" s="64"/>
    </row>
    <row r="34" spans="1:7" s="43" customFormat="1" ht="17.25" customHeight="1" x14ac:dyDescent="0.25">
      <c r="A34" s="259" t="str">
        <f>HYPERLINK("#'výrobní,obchodní společnosti...'!A1","výrobní a obchodní společnosti, dopravci, finanční instituce, soukromí podnikatelé a další")</f>
        <v>výrobní a obchodní společnosti, dopravci, finanční instituce, soukromí podnikatelé a další</v>
      </c>
      <c r="B34" s="64"/>
      <c r="C34" s="64"/>
      <c r="D34" s="65"/>
      <c r="E34" s="65"/>
      <c r="F34" s="65"/>
      <c r="G34" s="64"/>
    </row>
    <row r="35" spans="1:7" s="43" customFormat="1" x14ac:dyDescent="0.25">
      <c r="A35" s="66"/>
      <c r="B35" s="64"/>
      <c r="C35" s="64"/>
      <c r="E35" s="64"/>
      <c r="F35" s="64"/>
      <c r="G35" s="64"/>
    </row>
    <row r="36" spans="1:7" s="43" customFormat="1" x14ac:dyDescent="0.25">
      <c r="A36" s="274" t="s">
        <v>3138</v>
      </c>
      <c r="B36" s="64"/>
      <c r="C36" s="64"/>
      <c r="E36" s="64"/>
      <c r="F36" s="64"/>
      <c r="G36" s="64"/>
    </row>
    <row r="37" spans="1:7" s="43" customFormat="1" ht="0.75" customHeight="1" x14ac:dyDescent="0.25">
      <c r="A37" s="66"/>
      <c r="B37" s="66"/>
      <c r="C37" s="66"/>
      <c r="D37" s="66"/>
      <c r="E37" s="66"/>
      <c r="F37" s="66"/>
      <c r="G37" s="66"/>
    </row>
    <row r="38" spans="1:7" s="43" customFormat="1" x14ac:dyDescent="0.25">
      <c r="A38" s="279" t="s">
        <v>3137</v>
      </c>
      <c r="B38" s="66"/>
      <c r="C38" s="66"/>
      <c r="D38" s="66"/>
      <c r="E38" s="66"/>
      <c r="F38" s="66"/>
      <c r="G38" s="66"/>
    </row>
    <row r="39" spans="1:7" s="43" customFormat="1" x14ac:dyDescent="0.25">
      <c r="A39" s="276" t="s">
        <v>2925</v>
      </c>
      <c r="B39" s="267"/>
      <c r="C39" s="268"/>
      <c r="D39" s="269"/>
      <c r="E39" s="269"/>
      <c r="F39" s="270"/>
      <c r="G39" s="271"/>
    </row>
    <row r="40" spans="1:7" s="43" customFormat="1" ht="21" customHeight="1" x14ac:dyDescent="0.25">
      <c r="A40" s="277" t="s">
        <v>2926</v>
      </c>
      <c r="B40" s="272"/>
      <c r="C40" s="256"/>
      <c r="D40" s="257"/>
      <c r="E40" s="257"/>
      <c r="F40" s="258"/>
      <c r="G40" s="273"/>
    </row>
    <row r="41" spans="1:7" ht="15" x14ac:dyDescent="0.25">
      <c r="A41" s="278"/>
      <c r="B41" s="275"/>
      <c r="C41" s="275"/>
      <c r="D41" s="275"/>
      <c r="E41" s="275"/>
      <c r="F41" s="275"/>
      <c r="G41" s="275"/>
    </row>
    <row r="42" spans="1:7" ht="15" x14ac:dyDescent="0.25">
      <c r="A42" s="278" t="s">
        <v>3136</v>
      </c>
      <c r="B42" s="275"/>
      <c r="C42" s="275"/>
      <c r="D42" s="275"/>
      <c r="E42" s="275"/>
      <c r="F42" s="275"/>
      <c r="G42" s="275"/>
    </row>
    <row r="43" spans="1:7" x14ac:dyDescent="0.25">
      <c r="A43" s="280" t="s">
        <v>3135</v>
      </c>
      <c r="B43" s="65"/>
      <c r="C43" s="65"/>
      <c r="D43" s="65"/>
      <c r="E43" s="65"/>
      <c r="F43" s="65"/>
      <c r="G43" s="65"/>
    </row>
    <row r="44" spans="1:7" x14ac:dyDescent="0.25">
      <c r="A44" s="280"/>
      <c r="B44" s="65"/>
      <c r="C44" s="65"/>
      <c r="D44" s="65"/>
      <c r="E44" s="65"/>
      <c r="F44" s="65"/>
      <c r="G44" s="65"/>
    </row>
    <row r="45" spans="1:7" x14ac:dyDescent="0.25">
      <c r="A45" s="65"/>
      <c r="B45" s="65"/>
      <c r="C45" s="65"/>
      <c r="D45" s="65"/>
      <c r="E45" s="65"/>
      <c r="F45" s="65"/>
      <c r="G45" s="65"/>
    </row>
  </sheetData>
  <sheetProtection algorithmName="SHA-512" hashValue="sP6TEPF3l2JPSDU7TDCAxyhEuGECdfFEVEeaNRZKQrAqfTTPypmi0AdA7C22+Xt/HXPcFL/ZEcMerhXZ77C4xA==" saltValue="CNlUwYZ1XY9lwvN4pf+KLA==" spinCount="100000" sheet="1" objects="1" scenarios="1"/>
  <sortState ref="A2:J1303">
    <sortCondition ref="A2:A1303"/>
  </sortState>
  <hyperlinks>
    <hyperlink ref="A43" r:id="rId1"/>
  </hyperlinks>
  <pageMargins left="0.7" right="0.7" top="0.78740157499999996" bottom="0.78740157499999996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2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8" t="s">
        <v>2646</v>
      </c>
      <c r="B3" s="232"/>
      <c r="C3" s="153"/>
      <c r="D3" s="154"/>
      <c r="E3" s="154"/>
      <c r="F3" s="154"/>
      <c r="G3" s="153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2656</v>
      </c>
      <c r="F4" s="86" t="s">
        <v>2809</v>
      </c>
      <c r="G4" s="85" t="s">
        <v>2808</v>
      </c>
    </row>
    <row r="5" spans="1:7" ht="47.25" x14ac:dyDescent="0.25">
      <c r="A5" s="76" t="s">
        <v>1389</v>
      </c>
      <c r="B5" s="233" t="s">
        <v>73</v>
      </c>
      <c r="C5" s="115" t="s">
        <v>15</v>
      </c>
      <c r="D5" s="116" t="s">
        <v>16</v>
      </c>
      <c r="E5" s="116" t="s">
        <v>15</v>
      </c>
      <c r="F5" s="116" t="s">
        <v>461</v>
      </c>
      <c r="G5" s="116" t="s">
        <v>74</v>
      </c>
    </row>
    <row r="6" spans="1:7" ht="47.25" x14ac:dyDescent="0.25">
      <c r="A6" s="4" t="s">
        <v>1390</v>
      </c>
      <c r="B6" s="216" t="s">
        <v>1391</v>
      </c>
      <c r="C6" s="98" t="s">
        <v>75</v>
      </c>
      <c r="D6" s="96" t="s">
        <v>457</v>
      </c>
      <c r="E6" s="97" t="s">
        <v>2659</v>
      </c>
      <c r="F6" s="97"/>
      <c r="G6" s="98" t="s">
        <v>76</v>
      </c>
    </row>
    <row r="7" spans="1:7" ht="47.25" x14ac:dyDescent="0.25">
      <c r="A7" s="16" t="s">
        <v>1392</v>
      </c>
      <c r="B7" s="217" t="s">
        <v>504</v>
      </c>
      <c r="C7" s="102" t="s">
        <v>15</v>
      </c>
      <c r="D7" s="99" t="s">
        <v>16</v>
      </c>
      <c r="E7" s="99" t="s">
        <v>15</v>
      </c>
      <c r="F7" s="99" t="s">
        <v>461</v>
      </c>
      <c r="G7" s="121" t="s">
        <v>2700</v>
      </c>
    </row>
    <row r="8" spans="1:7" ht="31.5" x14ac:dyDescent="0.25">
      <c r="A8" s="3" t="s">
        <v>1393</v>
      </c>
      <c r="B8" s="216" t="s">
        <v>77</v>
      </c>
      <c r="C8" s="95">
        <v>41428</v>
      </c>
      <c r="D8" s="103" t="s">
        <v>7</v>
      </c>
      <c r="E8" s="98" t="s">
        <v>2661</v>
      </c>
      <c r="F8" s="98"/>
      <c r="G8" s="124" t="s">
        <v>2822</v>
      </c>
    </row>
    <row r="9" spans="1:7" ht="32.25" customHeight="1" x14ac:dyDescent="0.25">
      <c r="A9" s="98" t="s">
        <v>3481</v>
      </c>
      <c r="B9" s="281" t="s">
        <v>503</v>
      </c>
      <c r="C9" s="95">
        <v>45343</v>
      </c>
      <c r="D9" s="98" t="s">
        <v>16</v>
      </c>
      <c r="E9" s="98" t="s">
        <v>2661</v>
      </c>
      <c r="F9" s="98"/>
      <c r="G9" s="98" t="s">
        <v>3482</v>
      </c>
    </row>
    <row r="10" spans="1:7" s="1" customFormat="1" ht="47.25" x14ac:dyDescent="0.25">
      <c r="A10" s="14" t="s">
        <v>1441</v>
      </c>
      <c r="B10" s="217" t="s">
        <v>1440</v>
      </c>
      <c r="C10" s="102" t="s">
        <v>24</v>
      </c>
      <c r="D10" s="99" t="s">
        <v>16</v>
      </c>
      <c r="E10" s="99" t="s">
        <v>15</v>
      </c>
      <c r="F10" s="99" t="s">
        <v>461</v>
      </c>
      <c r="G10" s="121" t="s">
        <v>107</v>
      </c>
    </row>
    <row r="11" spans="1:7" ht="47.25" x14ac:dyDescent="0.25">
      <c r="A11" s="16" t="s">
        <v>1394</v>
      </c>
      <c r="B11" s="217" t="s">
        <v>505</v>
      </c>
      <c r="C11" s="102" t="s">
        <v>15</v>
      </c>
      <c r="D11" s="99" t="s">
        <v>16</v>
      </c>
      <c r="E11" s="99" t="s">
        <v>15</v>
      </c>
      <c r="F11" s="99" t="s">
        <v>461</v>
      </c>
      <c r="G11" s="121" t="s">
        <v>2736</v>
      </c>
    </row>
    <row r="12" spans="1:7" ht="30" x14ac:dyDescent="0.25">
      <c r="A12" s="3" t="s">
        <v>1395</v>
      </c>
      <c r="B12" s="230" t="s">
        <v>78</v>
      </c>
      <c r="C12" s="95">
        <v>43021</v>
      </c>
      <c r="D12" s="103" t="s">
        <v>7</v>
      </c>
      <c r="E12" s="98" t="s">
        <v>2661</v>
      </c>
      <c r="F12" s="98"/>
      <c r="G12" s="119" t="s">
        <v>79</v>
      </c>
    </row>
  </sheetData>
  <sheetProtection algorithmName="SHA-512" hashValue="oXSfAEt5vqzynKJqyF85i5uEDwYxtFF7a/zHfDCe2V8rdSG9cvEBhb0BSWoxDRYU/2fM0bbyS7JpdI1JQMQTuw==" saltValue="LCSmGFo2dCvxZ+we5vOV/g==" spinCount="100000" sheet="1" objects="1" scenarios="1"/>
  <hyperlinks>
    <hyperlink ref="B6" r:id="rId1"/>
    <hyperlink ref="B12" r:id="rId2"/>
    <hyperlink ref="B11" r:id="rId3"/>
    <hyperlink ref="B5" r:id="rId4"/>
    <hyperlink ref="B9" r:id="rId5"/>
    <hyperlink ref="B7" r:id="rId6"/>
    <hyperlink ref="B8" r:id="rId7"/>
    <hyperlink ref="B10" r:id="rId8"/>
  </hyperlinks>
  <pageMargins left="0.7" right="0.7" top="0.78740157499999996" bottom="0.78740157499999996" header="0.3" footer="0.3"/>
  <pageSetup paperSize="9" orientation="portrait" r:id="rId9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2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5" t="str">
        <f>HYPERLINK("#'SEZNAM VŠECH ORGANIZACÍ'!A1","ZPĚT NA SEZNAM VŠECH ORGANIZACÍ")</f>
        <v>ZPĚT NA SEZNAM VŠECH ORGANIZACÍ</v>
      </c>
    </row>
    <row r="3" spans="1:7" ht="15.75" x14ac:dyDescent="0.25">
      <c r="A3" s="209" t="s">
        <v>2652</v>
      </c>
      <c r="B3" s="232"/>
      <c r="C3" s="153"/>
      <c r="D3" s="154"/>
      <c r="E3" s="154"/>
      <c r="F3" s="154"/>
      <c r="G3" s="153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2656</v>
      </c>
      <c r="F4" s="86" t="s">
        <v>2809</v>
      </c>
      <c r="G4" s="85" t="s">
        <v>2808</v>
      </c>
    </row>
    <row r="5" spans="1:7" ht="47.25" x14ac:dyDescent="0.25">
      <c r="A5" s="32" t="s">
        <v>1406</v>
      </c>
      <c r="B5" s="226" t="s">
        <v>83</v>
      </c>
      <c r="C5" s="157" t="s">
        <v>15</v>
      </c>
      <c r="D5" s="116" t="s">
        <v>16</v>
      </c>
      <c r="E5" s="116" t="s">
        <v>15</v>
      </c>
      <c r="F5" s="116" t="s">
        <v>461</v>
      </c>
      <c r="G5" s="158" t="s">
        <v>79</v>
      </c>
    </row>
    <row r="6" spans="1:7" ht="31.5" x14ac:dyDescent="0.25">
      <c r="A6" s="2" t="s">
        <v>1405</v>
      </c>
      <c r="B6" s="216" t="s">
        <v>1403</v>
      </c>
      <c r="C6" s="95">
        <v>42486</v>
      </c>
      <c r="D6" s="103" t="s">
        <v>7</v>
      </c>
      <c r="E6" s="98" t="s">
        <v>2661</v>
      </c>
      <c r="F6" s="98"/>
      <c r="G6" s="124" t="s">
        <v>79</v>
      </c>
    </row>
    <row r="7" spans="1:7" ht="31.5" x14ac:dyDescent="0.25">
      <c r="A7" s="7" t="s">
        <v>1401</v>
      </c>
      <c r="B7" s="216" t="s">
        <v>1402</v>
      </c>
      <c r="C7" s="95">
        <v>40277</v>
      </c>
      <c r="D7" s="96" t="s">
        <v>453</v>
      </c>
      <c r="E7" s="97" t="s">
        <v>2658</v>
      </c>
      <c r="F7" s="97"/>
      <c r="G7" s="124" t="s">
        <v>82</v>
      </c>
    </row>
    <row r="8" spans="1:7" ht="47.25" x14ac:dyDescent="0.25">
      <c r="A8" s="7" t="s">
        <v>1404</v>
      </c>
      <c r="B8" s="216" t="s">
        <v>83</v>
      </c>
      <c r="C8" s="95" t="s">
        <v>84</v>
      </c>
      <c r="D8" s="159" t="s">
        <v>438</v>
      </c>
      <c r="E8" s="97" t="s">
        <v>2664</v>
      </c>
      <c r="F8" s="97"/>
      <c r="G8" s="124" t="s">
        <v>85</v>
      </c>
    </row>
    <row r="9" spans="1:7" ht="31.5" x14ac:dyDescent="0.25">
      <c r="A9" s="7" t="s">
        <v>1410</v>
      </c>
      <c r="B9" s="216" t="s">
        <v>88</v>
      </c>
      <c r="C9" s="95">
        <v>39986</v>
      </c>
      <c r="D9" s="96" t="s">
        <v>453</v>
      </c>
      <c r="E9" s="97" t="s">
        <v>2658</v>
      </c>
      <c r="F9" s="97"/>
      <c r="G9" s="95" t="s">
        <v>2693</v>
      </c>
    </row>
    <row r="10" spans="1:7" ht="47.25" x14ac:dyDescent="0.25">
      <c r="A10" s="14" t="s">
        <v>1409</v>
      </c>
      <c r="B10" s="217" t="s">
        <v>512</v>
      </c>
      <c r="C10" s="102" t="s">
        <v>15</v>
      </c>
      <c r="D10" s="99" t="s">
        <v>16</v>
      </c>
      <c r="E10" s="99" t="s">
        <v>15</v>
      </c>
      <c r="F10" s="99" t="s">
        <v>461</v>
      </c>
      <c r="G10" s="100" t="s">
        <v>2693</v>
      </c>
    </row>
    <row r="11" spans="1:7" ht="47.25" x14ac:dyDescent="0.25">
      <c r="A11" s="14" t="s">
        <v>1408</v>
      </c>
      <c r="B11" s="217" t="s">
        <v>511</v>
      </c>
      <c r="C11" s="102" t="s">
        <v>15</v>
      </c>
      <c r="D11" s="99" t="s">
        <v>16</v>
      </c>
      <c r="E11" s="99" t="s">
        <v>15</v>
      </c>
      <c r="F11" s="99" t="s">
        <v>461</v>
      </c>
      <c r="G11" s="121" t="s">
        <v>87</v>
      </c>
    </row>
    <row r="12" spans="1:7" ht="47.25" x14ac:dyDescent="0.25">
      <c r="A12" s="21" t="s">
        <v>1407</v>
      </c>
      <c r="B12" s="223" t="s">
        <v>510</v>
      </c>
      <c r="C12" s="109" t="s">
        <v>15</v>
      </c>
      <c r="D12" s="99" t="s">
        <v>16</v>
      </c>
      <c r="E12" s="99" t="s">
        <v>15</v>
      </c>
      <c r="F12" s="99" t="s">
        <v>461</v>
      </c>
      <c r="G12" s="100" t="s">
        <v>86</v>
      </c>
    </row>
  </sheetData>
  <sheetProtection algorithmName="SHA-512" hashValue="7yLbNnPnMuOEylyFB5mHeb1sPxLTPCZFPCf+CGAJi34atoWtDBYx/yRIS9FiIahfTR9Zc/+ls8q2QbFPJRQreA==" saltValue="4e9Jt5EX78PewEwDkRAjMQ==" spinCount="100000" sheet="1" objects="1" scenarios="1"/>
  <hyperlinks>
    <hyperlink ref="B8" r:id="rId1"/>
    <hyperlink ref="B9" r:id="rId2"/>
    <hyperlink ref="B12" r:id="rId3"/>
    <hyperlink ref="B5" r:id="rId4"/>
    <hyperlink ref="B11" r:id="rId5"/>
    <hyperlink ref="B10" r:id="rId6"/>
    <hyperlink ref="B7" r:id="rId7"/>
  </hyperlink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7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2648</v>
      </c>
      <c r="B3" s="214"/>
      <c r="C3" s="88"/>
      <c r="D3" s="89"/>
      <c r="E3" s="89"/>
      <c r="F3" s="89"/>
      <c r="G3" s="90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2656</v>
      </c>
      <c r="F4" s="86" t="s">
        <v>2809</v>
      </c>
      <c r="G4" s="85" t="s">
        <v>2808</v>
      </c>
    </row>
    <row r="5" spans="1:7" ht="31.5" x14ac:dyDescent="0.25">
      <c r="A5" s="26" t="s">
        <v>905</v>
      </c>
      <c r="B5" s="215" t="s">
        <v>526</v>
      </c>
      <c r="C5" s="160">
        <v>43475</v>
      </c>
      <c r="D5" s="151" t="s">
        <v>7</v>
      </c>
      <c r="E5" s="94" t="s">
        <v>2661</v>
      </c>
      <c r="F5" s="94"/>
      <c r="G5" s="94" t="s">
        <v>2834</v>
      </c>
    </row>
    <row r="6" spans="1:7" ht="78.75" x14ac:dyDescent="0.25">
      <c r="A6" s="27" t="s">
        <v>1448</v>
      </c>
      <c r="B6" s="216" t="s">
        <v>1444</v>
      </c>
      <c r="C6" s="95">
        <v>41785</v>
      </c>
      <c r="D6" s="103" t="s">
        <v>7</v>
      </c>
      <c r="E6" s="98" t="s">
        <v>2661</v>
      </c>
      <c r="F6" s="98"/>
      <c r="G6" s="119" t="s">
        <v>107</v>
      </c>
    </row>
    <row r="7" spans="1:7" ht="47.25" x14ac:dyDescent="0.25">
      <c r="A7" s="14" t="s">
        <v>1445</v>
      </c>
      <c r="B7" s="217" t="s">
        <v>1444</v>
      </c>
      <c r="C7" s="120" t="s">
        <v>15</v>
      </c>
      <c r="D7" s="99" t="s">
        <v>16</v>
      </c>
      <c r="E7" s="99" t="s">
        <v>15</v>
      </c>
      <c r="F7" s="99" t="s">
        <v>461</v>
      </c>
      <c r="G7" s="121" t="s">
        <v>2441</v>
      </c>
    </row>
  </sheetData>
  <sheetProtection algorithmName="SHA-512" hashValue="gk8QhmcG0I7MKb1+/XpvAyadtF3/uCSKXRSPG7fB5Ao4EFXHQKlUZI0UB47oj863p0K1t72qoBvH+wIfm8Znaw==" saltValue="CKZZRf0no49s8tk/+8aAXQ==" spinCount="100000" sheet="1" objects="1" scenarios="1"/>
  <hyperlinks>
    <hyperlink ref="B5" r:id="rId1"/>
    <hyperlink ref="B7" r:id="rId2"/>
    <hyperlink ref="B6" r:id="rId3"/>
  </hyperlink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29"/>
  <sheetViews>
    <sheetView showGridLines="0" workbookViewId="0">
      <pane ySplit="4" topLeftCell="A20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9" t="s">
        <v>2620</v>
      </c>
      <c r="B3" s="225"/>
      <c r="C3" s="149"/>
      <c r="D3" s="150"/>
      <c r="E3" s="150"/>
      <c r="F3" s="150"/>
      <c r="G3" s="149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2656</v>
      </c>
      <c r="F4" s="86" t="s">
        <v>2809</v>
      </c>
      <c r="G4" s="85" t="s">
        <v>2808</v>
      </c>
    </row>
    <row r="5" spans="1:7" ht="47.25" x14ac:dyDescent="0.25">
      <c r="A5" s="77" t="s">
        <v>2621</v>
      </c>
      <c r="B5" s="234" t="s">
        <v>546</v>
      </c>
      <c r="C5" s="139" t="s">
        <v>15</v>
      </c>
      <c r="D5" s="116" t="s">
        <v>16</v>
      </c>
      <c r="E5" s="116" t="s">
        <v>15</v>
      </c>
      <c r="F5" s="116" t="s">
        <v>461</v>
      </c>
      <c r="G5" s="116" t="s">
        <v>107</v>
      </c>
    </row>
    <row r="6" spans="1:7" ht="47.25" x14ac:dyDescent="0.25">
      <c r="A6" s="56" t="s">
        <v>2057</v>
      </c>
      <c r="B6" s="235" t="s">
        <v>547</v>
      </c>
      <c r="C6" s="120" t="s">
        <v>15</v>
      </c>
      <c r="D6" s="99" t="s">
        <v>16</v>
      </c>
      <c r="E6" s="99" t="s">
        <v>15</v>
      </c>
      <c r="F6" s="99" t="s">
        <v>461</v>
      </c>
      <c r="G6" s="99" t="s">
        <v>107</v>
      </c>
    </row>
    <row r="7" spans="1:7" ht="31.5" x14ac:dyDescent="0.25">
      <c r="A7" s="7" t="s">
        <v>1478</v>
      </c>
      <c r="B7" s="216" t="s">
        <v>548</v>
      </c>
      <c r="C7" s="95">
        <v>40891</v>
      </c>
      <c r="D7" s="103" t="s">
        <v>7</v>
      </c>
      <c r="E7" s="98" t="s">
        <v>2661</v>
      </c>
      <c r="F7" s="98"/>
      <c r="G7" s="124" t="s">
        <v>2457</v>
      </c>
    </row>
    <row r="8" spans="1:7" ht="47.25" x14ac:dyDescent="0.25">
      <c r="A8" s="14" t="s">
        <v>2059</v>
      </c>
      <c r="B8" s="217" t="s">
        <v>2058</v>
      </c>
      <c r="C8" s="120" t="s">
        <v>15</v>
      </c>
      <c r="D8" s="99" t="s">
        <v>16</v>
      </c>
      <c r="E8" s="99" t="s">
        <v>15</v>
      </c>
      <c r="F8" s="99" t="s">
        <v>461</v>
      </c>
      <c r="G8" s="99" t="s">
        <v>2060</v>
      </c>
    </row>
    <row r="9" spans="1:7" s="1" customFormat="1" ht="31.5" x14ac:dyDescent="0.25">
      <c r="A9" s="162" t="s">
        <v>3478</v>
      </c>
      <c r="B9" s="162" t="s">
        <v>3477</v>
      </c>
      <c r="C9" s="113">
        <v>45344</v>
      </c>
      <c r="D9" s="162"/>
      <c r="E9" s="98" t="s">
        <v>2661</v>
      </c>
      <c r="F9" s="162"/>
      <c r="G9" s="162" t="s">
        <v>51</v>
      </c>
    </row>
    <row r="10" spans="1:7" ht="31.5" x14ac:dyDescent="0.25">
      <c r="A10" s="7" t="s">
        <v>2622</v>
      </c>
      <c r="B10" s="216" t="s">
        <v>108</v>
      </c>
      <c r="C10" s="95">
        <v>40037</v>
      </c>
      <c r="D10" s="161" t="s">
        <v>4</v>
      </c>
      <c r="E10" s="162" t="s">
        <v>3</v>
      </c>
      <c r="F10" s="162"/>
      <c r="G10" s="124" t="s">
        <v>2884</v>
      </c>
    </row>
    <row r="11" spans="1:7" ht="47.25" x14ac:dyDescent="0.25">
      <c r="A11" s="7" t="s">
        <v>2623</v>
      </c>
      <c r="B11" s="216" t="s">
        <v>109</v>
      </c>
      <c r="C11" s="95">
        <v>41072</v>
      </c>
      <c r="D11" s="103" t="s">
        <v>7</v>
      </c>
      <c r="E11" s="98" t="s">
        <v>2661</v>
      </c>
      <c r="F11" s="98"/>
      <c r="G11" s="25" t="s">
        <v>51</v>
      </c>
    </row>
    <row r="12" spans="1:7" ht="47.25" x14ac:dyDescent="0.25">
      <c r="A12" s="14" t="s">
        <v>1480</v>
      </c>
      <c r="B12" s="217" t="s">
        <v>550</v>
      </c>
      <c r="C12" s="120" t="s">
        <v>15</v>
      </c>
      <c r="D12" s="99" t="s">
        <v>16</v>
      </c>
      <c r="E12" s="99" t="s">
        <v>15</v>
      </c>
      <c r="F12" s="99" t="s">
        <v>461</v>
      </c>
      <c r="G12" s="33" t="s">
        <v>2753</v>
      </c>
    </row>
    <row r="13" spans="1:7" ht="47.25" x14ac:dyDescent="0.25">
      <c r="A13" s="20" t="s">
        <v>1482</v>
      </c>
      <c r="B13" s="217" t="s">
        <v>915</v>
      </c>
      <c r="C13" s="120" t="s">
        <v>15</v>
      </c>
      <c r="D13" s="99" t="s">
        <v>16</v>
      </c>
      <c r="E13" s="99" t="s">
        <v>15</v>
      </c>
      <c r="F13" s="99" t="s">
        <v>461</v>
      </c>
      <c r="G13" s="102" t="s">
        <v>107</v>
      </c>
    </row>
    <row r="14" spans="1:7" ht="47.25" x14ac:dyDescent="0.25">
      <c r="A14" s="7" t="s">
        <v>1483</v>
      </c>
      <c r="B14" s="216" t="s">
        <v>110</v>
      </c>
      <c r="C14" s="95">
        <v>40878</v>
      </c>
      <c r="D14" s="103" t="s">
        <v>7</v>
      </c>
      <c r="E14" s="98" t="s">
        <v>2661</v>
      </c>
      <c r="F14" s="98"/>
      <c r="G14" s="35" t="s">
        <v>2835</v>
      </c>
    </row>
    <row r="15" spans="1:7" ht="47.25" x14ac:dyDescent="0.25">
      <c r="A15" s="14" t="s">
        <v>1487</v>
      </c>
      <c r="B15" s="236" t="s">
        <v>554</v>
      </c>
      <c r="C15" s="120" t="s">
        <v>15</v>
      </c>
      <c r="D15" s="99" t="s">
        <v>16</v>
      </c>
      <c r="E15" s="99" t="s">
        <v>15</v>
      </c>
      <c r="F15" s="99" t="s">
        <v>461</v>
      </c>
      <c r="G15" s="121" t="s">
        <v>51</v>
      </c>
    </row>
    <row r="16" spans="1:7" ht="47.25" x14ac:dyDescent="0.25">
      <c r="A16" s="14" t="s">
        <v>1481</v>
      </c>
      <c r="B16" s="217" t="s">
        <v>551</v>
      </c>
      <c r="C16" s="120" t="s">
        <v>15</v>
      </c>
      <c r="D16" s="99" t="s">
        <v>16</v>
      </c>
      <c r="E16" s="99" t="s">
        <v>15</v>
      </c>
      <c r="F16" s="99" t="s">
        <v>461</v>
      </c>
      <c r="G16" s="34" t="s">
        <v>2770</v>
      </c>
    </row>
    <row r="17" spans="1:7" ht="47.25" x14ac:dyDescent="0.25">
      <c r="A17" s="14" t="s">
        <v>1441</v>
      </c>
      <c r="B17" s="217" t="s">
        <v>1440</v>
      </c>
      <c r="C17" s="102" t="s">
        <v>24</v>
      </c>
      <c r="D17" s="99" t="s">
        <v>16</v>
      </c>
      <c r="E17" s="99" t="s">
        <v>15</v>
      </c>
      <c r="F17" s="99" t="s">
        <v>461</v>
      </c>
      <c r="G17" s="121" t="s">
        <v>107</v>
      </c>
    </row>
    <row r="18" spans="1:7" ht="47.25" x14ac:dyDescent="0.25">
      <c r="A18" s="9" t="s">
        <v>1484</v>
      </c>
      <c r="B18" s="216" t="s">
        <v>111</v>
      </c>
      <c r="C18" s="122">
        <v>41785</v>
      </c>
      <c r="D18" s="103" t="s">
        <v>7</v>
      </c>
      <c r="E18" s="98" t="s">
        <v>2661</v>
      </c>
      <c r="F18" s="98"/>
      <c r="G18" s="125" t="s">
        <v>2728</v>
      </c>
    </row>
    <row r="19" spans="1:7" ht="47.25" x14ac:dyDescent="0.25">
      <c r="A19" s="7" t="s">
        <v>1485</v>
      </c>
      <c r="B19" s="216" t="s">
        <v>552</v>
      </c>
      <c r="C19" s="95">
        <v>39919</v>
      </c>
      <c r="D19" s="96" t="s">
        <v>453</v>
      </c>
      <c r="E19" s="97" t="s">
        <v>2658</v>
      </c>
      <c r="F19" s="97"/>
      <c r="G19" s="124" t="s">
        <v>2728</v>
      </c>
    </row>
    <row r="20" spans="1:7" ht="47.25" x14ac:dyDescent="0.25">
      <c r="A20" s="30" t="s">
        <v>1496</v>
      </c>
      <c r="B20" s="230" t="s">
        <v>1495</v>
      </c>
      <c r="C20" s="113">
        <v>40718</v>
      </c>
      <c r="D20" s="163" t="s">
        <v>0</v>
      </c>
      <c r="E20" s="97" t="s">
        <v>2657</v>
      </c>
      <c r="F20" s="97"/>
      <c r="G20" s="119" t="s">
        <v>2836</v>
      </c>
    </row>
    <row r="21" spans="1:7" ht="47.25" x14ac:dyDescent="0.25">
      <c r="A21" s="14" t="s">
        <v>1486</v>
      </c>
      <c r="B21" s="236" t="s">
        <v>553</v>
      </c>
      <c r="C21" s="120" t="s">
        <v>15</v>
      </c>
      <c r="D21" s="99" t="s">
        <v>16</v>
      </c>
      <c r="E21" s="99" t="s">
        <v>15</v>
      </c>
      <c r="F21" s="99" t="s">
        <v>461</v>
      </c>
      <c r="G21" s="121" t="s">
        <v>2771</v>
      </c>
    </row>
    <row r="22" spans="1:7" ht="47.25" x14ac:dyDescent="0.25">
      <c r="A22" s="14" t="s">
        <v>1488</v>
      </c>
      <c r="B22" s="236" t="s">
        <v>555</v>
      </c>
      <c r="C22" s="120" t="s">
        <v>15</v>
      </c>
      <c r="D22" s="99" t="s">
        <v>16</v>
      </c>
      <c r="E22" s="99" t="s">
        <v>15</v>
      </c>
      <c r="F22" s="99" t="s">
        <v>461</v>
      </c>
      <c r="G22" s="121" t="s">
        <v>2772</v>
      </c>
    </row>
    <row r="23" spans="1:7" ht="31.5" x14ac:dyDescent="0.25">
      <c r="A23" s="9" t="s">
        <v>1490</v>
      </c>
      <c r="B23" s="216" t="s">
        <v>1489</v>
      </c>
      <c r="C23" s="113">
        <v>41569</v>
      </c>
      <c r="D23" s="103" t="s">
        <v>7</v>
      </c>
      <c r="E23" s="98" t="s">
        <v>2661</v>
      </c>
      <c r="F23" s="98"/>
      <c r="G23" s="95" t="s">
        <v>2728</v>
      </c>
    </row>
    <row r="24" spans="1:7" ht="47.25" x14ac:dyDescent="0.25">
      <c r="A24" s="7" t="s">
        <v>1492</v>
      </c>
      <c r="B24" s="216" t="s">
        <v>1491</v>
      </c>
      <c r="C24" s="95">
        <v>44463</v>
      </c>
      <c r="D24" s="103" t="s">
        <v>7</v>
      </c>
      <c r="E24" s="98" t="s">
        <v>2661</v>
      </c>
      <c r="F24" s="98"/>
      <c r="G24" s="124"/>
    </row>
    <row r="25" spans="1:7" ht="47.25" x14ac:dyDescent="0.25">
      <c r="A25" s="7" t="s">
        <v>1493</v>
      </c>
      <c r="B25" s="216" t="s">
        <v>556</v>
      </c>
      <c r="C25" s="95">
        <v>41431</v>
      </c>
      <c r="D25" s="103" t="s">
        <v>7</v>
      </c>
      <c r="E25" s="98" t="s">
        <v>2661</v>
      </c>
      <c r="F25" s="98"/>
      <c r="G25" s="95" t="s">
        <v>2775</v>
      </c>
    </row>
    <row r="26" spans="1:7" s="1" customFormat="1" ht="31.5" x14ac:dyDescent="0.25">
      <c r="A26" s="7" t="s">
        <v>3475</v>
      </c>
      <c r="B26" s="220" t="s">
        <v>3474</v>
      </c>
      <c r="C26" s="95">
        <v>45336</v>
      </c>
      <c r="D26" s="103"/>
      <c r="E26" s="98" t="s">
        <v>2661</v>
      </c>
      <c r="F26" s="98"/>
      <c r="G26" s="95" t="s">
        <v>3476</v>
      </c>
    </row>
    <row r="27" spans="1:7" ht="47.25" x14ac:dyDescent="0.25">
      <c r="A27" s="7" t="s">
        <v>1479</v>
      </c>
      <c r="B27" s="216" t="s">
        <v>549</v>
      </c>
      <c r="C27" s="95">
        <v>40491</v>
      </c>
      <c r="D27" s="96" t="s">
        <v>453</v>
      </c>
      <c r="E27" s="97" t="s">
        <v>2658</v>
      </c>
      <c r="F27" s="97"/>
      <c r="G27" s="124" t="s">
        <v>2880</v>
      </c>
    </row>
    <row r="28" spans="1:7" ht="47.25" x14ac:dyDescent="0.25">
      <c r="A28" s="14" t="s">
        <v>1494</v>
      </c>
      <c r="B28" s="217" t="s">
        <v>113</v>
      </c>
      <c r="C28" s="102" t="s">
        <v>24</v>
      </c>
      <c r="D28" s="99" t="s">
        <v>16</v>
      </c>
      <c r="E28" s="99" t="s">
        <v>15</v>
      </c>
      <c r="F28" s="99" t="s">
        <v>461</v>
      </c>
      <c r="G28" s="102" t="s">
        <v>2701</v>
      </c>
    </row>
    <row r="29" spans="1:7" ht="47.25" x14ac:dyDescent="0.25">
      <c r="A29" s="7" t="s">
        <v>1497</v>
      </c>
      <c r="B29" s="216" t="s">
        <v>557</v>
      </c>
      <c r="C29" s="95" t="s">
        <v>114</v>
      </c>
      <c r="D29" s="101" t="s">
        <v>450</v>
      </c>
      <c r="E29" s="97" t="s">
        <v>2665</v>
      </c>
      <c r="F29" s="97"/>
      <c r="G29" s="124" t="s">
        <v>2837</v>
      </c>
    </row>
  </sheetData>
  <sheetProtection algorithmName="SHA-512" hashValue="I5g67sn3dQmhLu5hMHLW+Ur7NU5CWnBlDV/GDoj4DWmiAsjJaMSEGObJomgOA0rFtLhDDVgdKvXyF3IZpXei6Q==" saltValue="5ChQFTuokTwqRfcms4SKpQ==" spinCount="100000" sheet="1" objects="1" scenarios="1"/>
  <hyperlinks>
    <hyperlink ref="B14" r:id="rId1"/>
    <hyperlink ref="B23" r:id="rId2"/>
    <hyperlink ref="B28" r:id="rId3"/>
    <hyperlink ref="B18" r:id="rId4"/>
    <hyperlink ref="B11" r:id="rId5"/>
    <hyperlink ref="B5" r:id="rId6"/>
    <hyperlink ref="B6" r:id="rId7"/>
    <hyperlink ref="B7" r:id="rId8"/>
    <hyperlink ref="B27" r:id="rId9"/>
    <hyperlink ref="B12" r:id="rId10"/>
    <hyperlink ref="B16" r:id="rId11"/>
    <hyperlink ref="B19" r:id="rId12"/>
    <hyperlink ref="B21" r:id="rId13"/>
    <hyperlink ref="B22" r:id="rId14"/>
    <hyperlink ref="B15" r:id="rId15"/>
    <hyperlink ref="B25" r:id="rId16"/>
    <hyperlink ref="B13" r:id="rId17"/>
    <hyperlink ref="B10" r:id="rId18"/>
    <hyperlink ref="B24" r:id="rId19"/>
    <hyperlink ref="B20" r:id="rId20"/>
    <hyperlink ref="B29" r:id="rId21"/>
    <hyperlink ref="B8" r:id="rId22"/>
    <hyperlink ref="B17" r:id="rId23"/>
    <hyperlink ref="B26" r:id="rId24"/>
    <hyperlink ref="B9" r:id="rId25"/>
  </hyperlinks>
  <pageMargins left="0.7" right="0.7" top="0.78740157499999996" bottom="0.78740157499999996" header="0.3" footer="0.3"/>
  <pageSetup paperSize="9" orientation="portrait" r:id="rId26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64"/>
  <sheetViews>
    <sheetView showGridLines="0" workbookViewId="0">
      <pane ySplit="4" topLeftCell="A50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2640</v>
      </c>
      <c r="B3" s="237"/>
      <c r="C3" s="164"/>
      <c r="D3" s="164"/>
      <c r="E3" s="165"/>
      <c r="F3" s="165"/>
      <c r="G3" s="164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2656</v>
      </c>
      <c r="F4" s="86" t="s">
        <v>2809</v>
      </c>
      <c r="G4" s="85" t="s">
        <v>2808</v>
      </c>
    </row>
    <row r="5" spans="1:7" ht="47.25" x14ac:dyDescent="0.25">
      <c r="A5" s="26" t="s">
        <v>1552</v>
      </c>
      <c r="B5" s="215" t="s">
        <v>148</v>
      </c>
      <c r="C5" s="91">
        <v>41740</v>
      </c>
      <c r="D5" s="151" t="s">
        <v>7</v>
      </c>
      <c r="E5" s="94" t="s">
        <v>2661</v>
      </c>
      <c r="F5" s="94"/>
      <c r="G5" s="91" t="s">
        <v>2703</v>
      </c>
    </row>
    <row r="6" spans="1:7" ht="47.25" hidden="1" x14ac:dyDescent="0.25">
      <c r="A6" s="7" t="s">
        <v>1562</v>
      </c>
      <c r="B6" s="216" t="s">
        <v>161</v>
      </c>
      <c r="C6" s="95">
        <v>39924</v>
      </c>
      <c r="D6" s="96" t="s">
        <v>453</v>
      </c>
      <c r="E6" s="97" t="s">
        <v>2658</v>
      </c>
      <c r="F6" s="97"/>
      <c r="G6" s="124" t="s">
        <v>2838</v>
      </c>
    </row>
    <row r="7" spans="1:7" ht="63" x14ac:dyDescent="0.25">
      <c r="A7" s="14" t="s">
        <v>1561</v>
      </c>
      <c r="B7" s="217" t="s">
        <v>161</v>
      </c>
      <c r="C7" s="102" t="s">
        <v>24</v>
      </c>
      <c r="D7" s="99" t="s">
        <v>447</v>
      </c>
      <c r="E7" s="99" t="s">
        <v>2</v>
      </c>
      <c r="F7" s="99" t="s">
        <v>463</v>
      </c>
      <c r="G7" s="121" t="s">
        <v>2838</v>
      </c>
    </row>
    <row r="8" spans="1:7" ht="47.25" x14ac:dyDescent="0.25">
      <c r="A8" s="22" t="s">
        <v>1558</v>
      </c>
      <c r="B8" s="217" t="s">
        <v>155</v>
      </c>
      <c r="C8" s="102" t="s">
        <v>24</v>
      </c>
      <c r="D8" s="99" t="s">
        <v>16</v>
      </c>
      <c r="E8" s="99" t="s">
        <v>15</v>
      </c>
      <c r="F8" s="99" t="s">
        <v>461</v>
      </c>
      <c r="G8" s="121" t="s">
        <v>82</v>
      </c>
    </row>
    <row r="9" spans="1:7" ht="31.5" x14ac:dyDescent="0.25">
      <c r="A9" s="7" t="s">
        <v>1556</v>
      </c>
      <c r="B9" s="216" t="s">
        <v>152</v>
      </c>
      <c r="C9" s="95">
        <v>42114</v>
      </c>
      <c r="D9" s="103" t="s">
        <v>7</v>
      </c>
      <c r="E9" s="98" t="s">
        <v>2661</v>
      </c>
      <c r="F9" s="98"/>
      <c r="G9" s="124" t="s">
        <v>2703</v>
      </c>
    </row>
    <row r="10" spans="1:7" ht="31.5" x14ac:dyDescent="0.25">
      <c r="A10" s="9" t="s">
        <v>1553</v>
      </c>
      <c r="B10" s="216" t="s">
        <v>149</v>
      </c>
      <c r="C10" s="122">
        <v>41795</v>
      </c>
      <c r="D10" s="103" t="s">
        <v>7</v>
      </c>
      <c r="E10" s="98" t="s">
        <v>2661</v>
      </c>
      <c r="F10" s="98"/>
      <c r="G10" s="162" t="s">
        <v>51</v>
      </c>
    </row>
    <row r="11" spans="1:7" ht="47.25" x14ac:dyDescent="0.25">
      <c r="A11" s="14" t="s">
        <v>902</v>
      </c>
      <c r="B11" s="217" t="s">
        <v>590</v>
      </c>
      <c r="C11" s="102" t="s">
        <v>24</v>
      </c>
      <c r="D11" s="99" t="s">
        <v>16</v>
      </c>
      <c r="E11" s="99" t="s">
        <v>15</v>
      </c>
      <c r="F11" s="99" t="s">
        <v>461</v>
      </c>
      <c r="G11" s="99" t="s">
        <v>2702</v>
      </c>
    </row>
    <row r="12" spans="1:7" ht="47.25" x14ac:dyDescent="0.25">
      <c r="A12" s="22" t="s">
        <v>901</v>
      </c>
      <c r="B12" s="217" t="s">
        <v>580</v>
      </c>
      <c r="C12" s="102" t="s">
        <v>24</v>
      </c>
      <c r="D12" s="99" t="s">
        <v>16</v>
      </c>
      <c r="E12" s="99" t="s">
        <v>15</v>
      </c>
      <c r="F12" s="99" t="s">
        <v>461</v>
      </c>
      <c r="G12" s="121" t="s">
        <v>79</v>
      </c>
    </row>
    <row r="13" spans="1:7" ht="47.25" x14ac:dyDescent="0.25">
      <c r="A13" s="7" t="s">
        <v>1559</v>
      </c>
      <c r="B13" s="216" t="s">
        <v>156</v>
      </c>
      <c r="C13" s="95">
        <v>40704</v>
      </c>
      <c r="D13" s="163" t="s">
        <v>0</v>
      </c>
      <c r="E13" s="97" t="s">
        <v>2657</v>
      </c>
      <c r="F13" s="97"/>
      <c r="G13" s="124" t="s">
        <v>51</v>
      </c>
    </row>
    <row r="14" spans="1:7" ht="63" x14ac:dyDescent="0.25">
      <c r="A14" s="7" t="s">
        <v>1560</v>
      </c>
      <c r="B14" s="216" t="s">
        <v>159</v>
      </c>
      <c r="C14" s="98" t="s">
        <v>160</v>
      </c>
      <c r="D14" s="101" t="s">
        <v>443</v>
      </c>
      <c r="E14" s="97" t="s">
        <v>2666</v>
      </c>
      <c r="F14" s="97"/>
      <c r="G14" s="124" t="s">
        <v>2898</v>
      </c>
    </row>
    <row r="15" spans="1:7" ht="47.25" x14ac:dyDescent="0.25">
      <c r="A15" s="7" t="s">
        <v>1563</v>
      </c>
      <c r="B15" s="216" t="s">
        <v>162</v>
      </c>
      <c r="C15" s="95">
        <v>40280</v>
      </c>
      <c r="D15" s="96" t="s">
        <v>453</v>
      </c>
      <c r="E15" s="97" t="s">
        <v>2658</v>
      </c>
      <c r="F15" s="97"/>
      <c r="G15" s="124" t="s">
        <v>86</v>
      </c>
    </row>
    <row r="16" spans="1:7" ht="47.25" x14ac:dyDescent="0.25">
      <c r="A16" s="14" t="s">
        <v>164</v>
      </c>
      <c r="B16" s="223" t="s">
        <v>582</v>
      </c>
      <c r="C16" s="102" t="s">
        <v>24</v>
      </c>
      <c r="D16" s="99" t="s">
        <v>16</v>
      </c>
      <c r="E16" s="99" t="s">
        <v>15</v>
      </c>
      <c r="F16" s="99" t="s">
        <v>461</v>
      </c>
      <c r="G16" s="121" t="s">
        <v>79</v>
      </c>
    </row>
    <row r="17" spans="1:7" ht="47.25" x14ac:dyDescent="0.25">
      <c r="A17" s="14" t="s">
        <v>1569</v>
      </c>
      <c r="B17" s="217" t="s">
        <v>583</v>
      </c>
      <c r="C17" s="102" t="s">
        <v>24</v>
      </c>
      <c r="D17" s="99" t="s">
        <v>16</v>
      </c>
      <c r="E17" s="99" t="s">
        <v>15</v>
      </c>
      <c r="F17" s="99" t="s">
        <v>461</v>
      </c>
      <c r="G17" s="121" t="s">
        <v>79</v>
      </c>
    </row>
    <row r="18" spans="1:7" ht="31.5" x14ac:dyDescent="0.25">
      <c r="A18" s="7" t="s">
        <v>1567</v>
      </c>
      <c r="B18" s="216" t="s">
        <v>584</v>
      </c>
      <c r="C18" s="95">
        <v>40877</v>
      </c>
      <c r="D18" s="103" t="s">
        <v>7</v>
      </c>
      <c r="E18" s="98" t="s">
        <v>2661</v>
      </c>
      <c r="F18" s="98"/>
      <c r="G18" s="124" t="s">
        <v>86</v>
      </c>
    </row>
    <row r="19" spans="1:7" ht="31.5" x14ac:dyDescent="0.25">
      <c r="A19" s="9" t="s">
        <v>1568</v>
      </c>
      <c r="B19" s="216" t="s">
        <v>166</v>
      </c>
      <c r="C19" s="113">
        <v>41445</v>
      </c>
      <c r="D19" s="103" t="s">
        <v>7</v>
      </c>
      <c r="E19" s="98" t="s">
        <v>2661</v>
      </c>
      <c r="F19" s="98"/>
      <c r="G19" s="95" t="s">
        <v>2839</v>
      </c>
    </row>
    <row r="20" spans="1:7" ht="63" x14ac:dyDescent="0.25">
      <c r="A20" s="14" t="s">
        <v>1570</v>
      </c>
      <c r="B20" s="217" t="s">
        <v>167</v>
      </c>
      <c r="C20" s="102" t="s">
        <v>24</v>
      </c>
      <c r="D20" s="99" t="s">
        <v>447</v>
      </c>
      <c r="E20" s="99" t="s">
        <v>2</v>
      </c>
      <c r="F20" s="99" t="s">
        <v>461</v>
      </c>
      <c r="G20" s="102" t="s">
        <v>2704</v>
      </c>
    </row>
    <row r="21" spans="1:7" ht="47.25" x14ac:dyDescent="0.25">
      <c r="A21" s="7" t="s">
        <v>1570</v>
      </c>
      <c r="B21" s="216" t="s">
        <v>167</v>
      </c>
      <c r="C21" s="95" t="s">
        <v>168</v>
      </c>
      <c r="D21" s="101" t="s">
        <v>450</v>
      </c>
      <c r="E21" s="97" t="s">
        <v>2665</v>
      </c>
      <c r="F21" s="97"/>
      <c r="G21" s="124" t="s">
        <v>2704</v>
      </c>
    </row>
    <row r="22" spans="1:7" ht="78.75" x14ac:dyDescent="0.25">
      <c r="A22" s="8" t="s">
        <v>1571</v>
      </c>
      <c r="B22" s="216" t="s">
        <v>169</v>
      </c>
      <c r="C22" s="95" t="s">
        <v>170</v>
      </c>
      <c r="D22" s="101" t="s">
        <v>456</v>
      </c>
      <c r="E22" s="97" t="s">
        <v>2667</v>
      </c>
      <c r="F22" s="97"/>
      <c r="G22" s="124" t="s">
        <v>2704</v>
      </c>
    </row>
    <row r="23" spans="1:7" ht="63" x14ac:dyDescent="0.25">
      <c r="A23" s="14" t="s">
        <v>1573</v>
      </c>
      <c r="B23" s="217" t="s">
        <v>171</v>
      </c>
      <c r="C23" s="102" t="s">
        <v>24</v>
      </c>
      <c r="D23" s="99" t="s">
        <v>447</v>
      </c>
      <c r="E23" s="99" t="s">
        <v>2</v>
      </c>
      <c r="F23" s="99" t="s">
        <v>461</v>
      </c>
      <c r="G23" s="121" t="s">
        <v>2713</v>
      </c>
    </row>
    <row r="24" spans="1:7" ht="31.5" x14ac:dyDescent="0.25">
      <c r="A24" s="7" t="s">
        <v>1572</v>
      </c>
      <c r="B24" s="216" t="s">
        <v>171</v>
      </c>
      <c r="C24" s="95">
        <v>39776</v>
      </c>
      <c r="D24" s="96" t="s">
        <v>453</v>
      </c>
      <c r="E24" s="97" t="s">
        <v>2658</v>
      </c>
      <c r="F24" s="97"/>
      <c r="G24" s="124" t="s">
        <v>2823</v>
      </c>
    </row>
    <row r="25" spans="1:7" ht="31.5" x14ac:dyDescent="0.25">
      <c r="A25" s="7" t="s">
        <v>1575</v>
      </c>
      <c r="B25" s="216" t="s">
        <v>172</v>
      </c>
      <c r="C25" s="95">
        <v>39919</v>
      </c>
      <c r="D25" s="96" t="s">
        <v>453</v>
      </c>
      <c r="E25" s="97" t="s">
        <v>2658</v>
      </c>
      <c r="F25" s="97"/>
      <c r="G25" s="124" t="s">
        <v>51</v>
      </c>
    </row>
    <row r="26" spans="1:7" ht="47.25" x14ac:dyDescent="0.25">
      <c r="A26" s="7" t="s">
        <v>1574</v>
      </c>
      <c r="B26" s="216" t="s">
        <v>173</v>
      </c>
      <c r="C26" s="95" t="s">
        <v>174</v>
      </c>
      <c r="D26" s="103" t="s">
        <v>7</v>
      </c>
      <c r="E26" s="98" t="s">
        <v>2661</v>
      </c>
      <c r="F26" s="98"/>
      <c r="G26" s="124" t="s">
        <v>51</v>
      </c>
    </row>
    <row r="27" spans="1:7" ht="47.25" x14ac:dyDescent="0.25">
      <c r="A27" s="14" t="s">
        <v>2124</v>
      </c>
      <c r="B27" s="217" t="s">
        <v>2123</v>
      </c>
      <c r="C27" s="102" t="s">
        <v>24</v>
      </c>
      <c r="D27" s="99" t="s">
        <v>16</v>
      </c>
      <c r="E27" s="99" t="s">
        <v>15</v>
      </c>
      <c r="F27" s="99" t="s">
        <v>461</v>
      </c>
      <c r="G27" s="121" t="s">
        <v>86</v>
      </c>
    </row>
    <row r="28" spans="1:7" ht="31.5" x14ac:dyDescent="0.25">
      <c r="A28" s="7" t="s">
        <v>1577</v>
      </c>
      <c r="B28" s="216" t="s">
        <v>175</v>
      </c>
      <c r="C28" s="95">
        <v>40868</v>
      </c>
      <c r="D28" s="103" t="s">
        <v>7</v>
      </c>
      <c r="E28" s="98" t="s">
        <v>2661</v>
      </c>
      <c r="F28" s="98"/>
      <c r="G28" s="124" t="s">
        <v>79</v>
      </c>
    </row>
    <row r="29" spans="1:7" ht="47.25" x14ac:dyDescent="0.25">
      <c r="A29" s="7" t="s">
        <v>1579</v>
      </c>
      <c r="B29" s="216" t="s">
        <v>177</v>
      </c>
      <c r="C29" s="95">
        <v>40633</v>
      </c>
      <c r="D29" s="96" t="s">
        <v>453</v>
      </c>
      <c r="E29" s="97" t="s">
        <v>2658</v>
      </c>
      <c r="F29" s="97"/>
      <c r="G29" s="124" t="s">
        <v>86</v>
      </c>
    </row>
    <row r="30" spans="1:7" ht="31.5" x14ac:dyDescent="0.25">
      <c r="A30" s="7" t="s">
        <v>176</v>
      </c>
      <c r="B30" s="216" t="s">
        <v>587</v>
      </c>
      <c r="C30" s="95">
        <v>43440</v>
      </c>
      <c r="D30" s="103" t="s">
        <v>7</v>
      </c>
      <c r="E30" s="98" t="s">
        <v>2661</v>
      </c>
      <c r="F30" s="98"/>
      <c r="G30" s="124" t="s">
        <v>79</v>
      </c>
    </row>
    <row r="31" spans="1:7" ht="31.5" x14ac:dyDescent="0.25">
      <c r="A31" s="7" t="s">
        <v>1580</v>
      </c>
      <c r="B31" s="216" t="s">
        <v>588</v>
      </c>
      <c r="C31" s="95">
        <v>40712</v>
      </c>
      <c r="D31" s="163" t="s">
        <v>0</v>
      </c>
      <c r="E31" s="97" t="s">
        <v>2657</v>
      </c>
      <c r="F31" s="97"/>
      <c r="G31" s="124" t="s">
        <v>51</v>
      </c>
    </row>
    <row r="32" spans="1:7" ht="31.5" x14ac:dyDescent="0.25">
      <c r="A32" s="7" t="s">
        <v>2122</v>
      </c>
      <c r="B32" s="216" t="s">
        <v>178</v>
      </c>
      <c r="C32" s="95">
        <v>40284</v>
      </c>
      <c r="D32" s="96" t="s">
        <v>453</v>
      </c>
      <c r="E32" s="97" t="s">
        <v>2658</v>
      </c>
      <c r="F32" s="97"/>
      <c r="G32" s="124" t="s">
        <v>79</v>
      </c>
    </row>
    <row r="33" spans="1:7" ht="47.25" x14ac:dyDescent="0.25">
      <c r="A33" s="14" t="s">
        <v>1581</v>
      </c>
      <c r="B33" s="217" t="s">
        <v>179</v>
      </c>
      <c r="C33" s="102" t="s">
        <v>24</v>
      </c>
      <c r="D33" s="99" t="s">
        <v>16</v>
      </c>
      <c r="E33" s="99" t="s">
        <v>15</v>
      </c>
      <c r="F33" s="99" t="s">
        <v>461</v>
      </c>
      <c r="G33" s="52" t="s">
        <v>2703</v>
      </c>
    </row>
    <row r="34" spans="1:7" ht="47.25" x14ac:dyDescent="0.25">
      <c r="A34" s="20" t="s">
        <v>180</v>
      </c>
      <c r="B34" s="217" t="s">
        <v>1583</v>
      </c>
      <c r="C34" s="102" t="s">
        <v>24</v>
      </c>
      <c r="D34" s="99" t="s">
        <v>16</v>
      </c>
      <c r="E34" s="99" t="s">
        <v>15</v>
      </c>
      <c r="F34" s="99" t="s">
        <v>461</v>
      </c>
      <c r="G34" s="99" t="s">
        <v>86</v>
      </c>
    </row>
    <row r="35" spans="1:7" ht="31.5" x14ac:dyDescent="0.25">
      <c r="A35" s="7" t="s">
        <v>181</v>
      </c>
      <c r="B35" s="216" t="s">
        <v>1584</v>
      </c>
      <c r="C35" s="95">
        <v>41577</v>
      </c>
      <c r="D35" s="103" t="s">
        <v>7</v>
      </c>
      <c r="E35" s="98" t="s">
        <v>2661</v>
      </c>
      <c r="F35" s="98"/>
      <c r="G35" s="95" t="s">
        <v>2840</v>
      </c>
    </row>
    <row r="36" spans="1:7" ht="31.5" x14ac:dyDescent="0.25">
      <c r="A36" s="7" t="s">
        <v>157</v>
      </c>
      <c r="B36" s="216" t="s">
        <v>158</v>
      </c>
      <c r="C36" s="95">
        <v>42681</v>
      </c>
      <c r="D36" s="103" t="s">
        <v>7</v>
      </c>
      <c r="E36" s="98" t="s">
        <v>2661</v>
      </c>
      <c r="F36" s="98"/>
      <c r="G36" s="124" t="s">
        <v>86</v>
      </c>
    </row>
    <row r="37" spans="1:7" ht="31.5" x14ac:dyDescent="0.25">
      <c r="A37" s="7" t="s">
        <v>1564</v>
      </c>
      <c r="B37" s="216" t="s">
        <v>581</v>
      </c>
      <c r="C37" s="95">
        <v>41963</v>
      </c>
      <c r="D37" s="103" t="s">
        <v>7</v>
      </c>
      <c r="E37" s="98" t="s">
        <v>2661</v>
      </c>
      <c r="F37" s="98"/>
      <c r="G37" s="124" t="s">
        <v>86</v>
      </c>
    </row>
    <row r="38" spans="1:7" ht="31.5" x14ac:dyDescent="0.25">
      <c r="A38" s="7" t="s">
        <v>1565</v>
      </c>
      <c r="B38" s="216" t="s">
        <v>163</v>
      </c>
      <c r="C38" s="95">
        <v>42345</v>
      </c>
      <c r="D38" s="103" t="s">
        <v>7</v>
      </c>
      <c r="E38" s="98" t="s">
        <v>2661</v>
      </c>
      <c r="F38" s="98"/>
      <c r="G38" s="124" t="s">
        <v>79</v>
      </c>
    </row>
    <row r="39" spans="1:7" ht="47.25" x14ac:dyDescent="0.25">
      <c r="A39" s="7" t="s">
        <v>1585</v>
      </c>
      <c r="B39" s="216" t="s">
        <v>182</v>
      </c>
      <c r="C39" s="95">
        <v>40280</v>
      </c>
      <c r="D39" s="96" t="s">
        <v>453</v>
      </c>
      <c r="E39" s="97" t="s">
        <v>2658</v>
      </c>
      <c r="F39" s="97"/>
      <c r="G39" s="95" t="s">
        <v>86</v>
      </c>
    </row>
    <row r="40" spans="1:7" ht="31.5" x14ac:dyDescent="0.25">
      <c r="A40" s="7" t="s">
        <v>1586</v>
      </c>
      <c r="B40" s="216" t="s">
        <v>183</v>
      </c>
      <c r="C40" s="95">
        <v>39915</v>
      </c>
      <c r="D40" s="96" t="s">
        <v>453</v>
      </c>
      <c r="E40" s="97" t="s">
        <v>2658</v>
      </c>
      <c r="F40" s="97"/>
      <c r="G40" s="95" t="s">
        <v>79</v>
      </c>
    </row>
    <row r="41" spans="1:7" ht="31.5" x14ac:dyDescent="0.25">
      <c r="A41" s="7" t="s">
        <v>1557</v>
      </c>
      <c r="B41" s="216" t="s">
        <v>153</v>
      </c>
      <c r="C41" s="95">
        <v>40276</v>
      </c>
      <c r="D41" s="96" t="s">
        <v>453</v>
      </c>
      <c r="E41" s="97" t="s">
        <v>2658</v>
      </c>
      <c r="F41" s="97"/>
      <c r="G41" s="124" t="s">
        <v>2885</v>
      </c>
    </row>
    <row r="42" spans="1:7" ht="31.5" x14ac:dyDescent="0.25">
      <c r="A42" s="7" t="s">
        <v>1555</v>
      </c>
      <c r="B42" s="216" t="s">
        <v>151</v>
      </c>
      <c r="C42" s="95">
        <v>40703</v>
      </c>
      <c r="D42" s="163" t="s">
        <v>0</v>
      </c>
      <c r="E42" s="97" t="s">
        <v>2657</v>
      </c>
      <c r="F42" s="97"/>
      <c r="G42" s="124" t="s">
        <v>2841</v>
      </c>
    </row>
    <row r="43" spans="1:7" ht="47.25" x14ac:dyDescent="0.25">
      <c r="A43" s="14" t="s">
        <v>154</v>
      </c>
      <c r="B43" s="217" t="s">
        <v>579</v>
      </c>
      <c r="C43" s="102" t="s">
        <v>24</v>
      </c>
      <c r="D43" s="99" t="s">
        <v>16</v>
      </c>
      <c r="E43" s="99" t="s">
        <v>15</v>
      </c>
      <c r="F43" s="99" t="s">
        <v>461</v>
      </c>
      <c r="G43" s="121" t="s">
        <v>86</v>
      </c>
    </row>
    <row r="44" spans="1:7" ht="47.25" x14ac:dyDescent="0.25">
      <c r="A44" s="14" t="s">
        <v>184</v>
      </c>
      <c r="B44" s="217" t="s">
        <v>185</v>
      </c>
      <c r="C44" s="102" t="s">
        <v>24</v>
      </c>
      <c r="D44" s="99" t="s">
        <v>16</v>
      </c>
      <c r="E44" s="99" t="s">
        <v>15</v>
      </c>
      <c r="F44" s="99" t="s">
        <v>461</v>
      </c>
      <c r="G44" s="102" t="s">
        <v>86</v>
      </c>
    </row>
    <row r="45" spans="1:7" ht="47.25" x14ac:dyDescent="0.25">
      <c r="A45" s="14" t="s">
        <v>903</v>
      </c>
      <c r="B45" s="217" t="s">
        <v>1587</v>
      </c>
      <c r="C45" s="102" t="s">
        <v>24</v>
      </c>
      <c r="D45" s="99" t="s">
        <v>16</v>
      </c>
      <c r="E45" s="99" t="s">
        <v>15</v>
      </c>
      <c r="F45" s="99" t="s">
        <v>461</v>
      </c>
      <c r="G45" s="102" t="s">
        <v>2737</v>
      </c>
    </row>
    <row r="46" spans="1:7" ht="47.25" x14ac:dyDescent="0.25">
      <c r="A46" s="7" t="s">
        <v>1588</v>
      </c>
      <c r="B46" s="216" t="s">
        <v>186</v>
      </c>
      <c r="C46" s="95">
        <v>39923</v>
      </c>
      <c r="D46" s="96" t="s">
        <v>453</v>
      </c>
      <c r="E46" s="97" t="s">
        <v>2658</v>
      </c>
      <c r="F46" s="97"/>
      <c r="G46" s="124" t="s">
        <v>2702</v>
      </c>
    </row>
    <row r="47" spans="1:7" ht="47.25" x14ac:dyDescent="0.25">
      <c r="A47" s="14" t="s">
        <v>1589</v>
      </c>
      <c r="B47" s="217" t="s">
        <v>187</v>
      </c>
      <c r="C47" s="102" t="s">
        <v>24</v>
      </c>
      <c r="D47" s="99" t="s">
        <v>16</v>
      </c>
      <c r="E47" s="99" t="s">
        <v>15</v>
      </c>
      <c r="F47" s="99" t="s">
        <v>461</v>
      </c>
      <c r="G47" s="121" t="s">
        <v>2755</v>
      </c>
    </row>
    <row r="48" spans="1:7" ht="47.25" x14ac:dyDescent="0.25">
      <c r="A48" s="14" t="s">
        <v>1578</v>
      </c>
      <c r="B48" s="223" t="s">
        <v>586</v>
      </c>
      <c r="C48" s="102" t="s">
        <v>24</v>
      </c>
      <c r="D48" s="99" t="s">
        <v>16</v>
      </c>
      <c r="E48" s="99" t="s">
        <v>15</v>
      </c>
      <c r="F48" s="99" t="s">
        <v>461</v>
      </c>
      <c r="G48" s="52" t="s">
        <v>2704</v>
      </c>
    </row>
    <row r="49" spans="1:7" ht="47.25" x14ac:dyDescent="0.25">
      <c r="A49" s="7" t="s">
        <v>2624</v>
      </c>
      <c r="B49" s="216" t="s">
        <v>188</v>
      </c>
      <c r="C49" s="95">
        <v>39913</v>
      </c>
      <c r="D49" s="96" t="s">
        <v>453</v>
      </c>
      <c r="E49" s="97" t="s">
        <v>2658</v>
      </c>
      <c r="F49" s="97"/>
      <c r="G49" s="124" t="s">
        <v>51</v>
      </c>
    </row>
    <row r="50" spans="1:7" ht="47.25" x14ac:dyDescent="0.25">
      <c r="A50" s="14" t="s">
        <v>1576</v>
      </c>
      <c r="B50" s="217" t="s">
        <v>585</v>
      </c>
      <c r="C50" s="102" t="s">
        <v>24</v>
      </c>
      <c r="D50" s="99" t="s">
        <v>16</v>
      </c>
      <c r="E50" s="99" t="s">
        <v>15</v>
      </c>
      <c r="F50" s="99" t="s">
        <v>461</v>
      </c>
      <c r="G50" s="121" t="s">
        <v>2738</v>
      </c>
    </row>
    <row r="51" spans="1:7" ht="47.25" x14ac:dyDescent="0.25">
      <c r="A51" s="14" t="s">
        <v>1566</v>
      </c>
      <c r="B51" s="217" t="s">
        <v>165</v>
      </c>
      <c r="C51" s="102" t="s">
        <v>24</v>
      </c>
      <c r="D51" s="99" t="s">
        <v>16</v>
      </c>
      <c r="E51" s="99" t="s">
        <v>15</v>
      </c>
      <c r="F51" s="99" t="s">
        <v>461</v>
      </c>
      <c r="G51" s="102" t="s">
        <v>2738</v>
      </c>
    </row>
    <row r="52" spans="1:7" ht="47.25" x14ac:dyDescent="0.25">
      <c r="A52" s="20" t="s">
        <v>1582</v>
      </c>
      <c r="B52" s="217" t="s">
        <v>589</v>
      </c>
      <c r="C52" s="102" t="s">
        <v>24</v>
      </c>
      <c r="D52" s="99" t="s">
        <v>16</v>
      </c>
      <c r="E52" s="99" t="s">
        <v>15</v>
      </c>
      <c r="F52" s="99" t="s">
        <v>461</v>
      </c>
      <c r="G52" s="99" t="s">
        <v>2705</v>
      </c>
    </row>
    <row r="53" spans="1:7" ht="47.25" x14ac:dyDescent="0.25">
      <c r="A53" s="20" t="s">
        <v>2389</v>
      </c>
      <c r="B53" s="217" t="s">
        <v>2388</v>
      </c>
      <c r="C53" s="102" t="s">
        <v>24</v>
      </c>
      <c r="D53" s="99" t="s">
        <v>16</v>
      </c>
      <c r="E53" s="99" t="s">
        <v>15</v>
      </c>
      <c r="F53" s="99" t="s">
        <v>461</v>
      </c>
      <c r="G53" s="99" t="s">
        <v>2390</v>
      </c>
    </row>
    <row r="54" spans="1:7" ht="47.25" x14ac:dyDescent="0.25">
      <c r="A54" s="21" t="s">
        <v>1590</v>
      </c>
      <c r="B54" s="217" t="s">
        <v>189</v>
      </c>
      <c r="C54" s="102" t="s">
        <v>24</v>
      </c>
      <c r="D54" s="99" t="s">
        <v>16</v>
      </c>
      <c r="E54" s="99" t="s">
        <v>15</v>
      </c>
      <c r="F54" s="99" t="s">
        <v>461</v>
      </c>
      <c r="G54" s="121" t="s">
        <v>2704</v>
      </c>
    </row>
    <row r="55" spans="1:7" ht="63" x14ac:dyDescent="0.25">
      <c r="A55" s="14" t="s">
        <v>1591</v>
      </c>
      <c r="B55" s="217" t="s">
        <v>190</v>
      </c>
      <c r="C55" s="102" t="s">
        <v>24</v>
      </c>
      <c r="D55" s="99" t="s">
        <v>16</v>
      </c>
      <c r="E55" s="99" t="s">
        <v>15</v>
      </c>
      <c r="F55" s="99" t="s">
        <v>461</v>
      </c>
      <c r="G55" s="100" t="s">
        <v>86</v>
      </c>
    </row>
    <row r="56" spans="1:7" ht="31.5" x14ac:dyDescent="0.25">
      <c r="A56" s="7" t="s">
        <v>1592</v>
      </c>
      <c r="B56" s="216" t="s">
        <v>191</v>
      </c>
      <c r="C56" s="95">
        <v>43048</v>
      </c>
      <c r="D56" s="103" t="s">
        <v>7</v>
      </c>
      <c r="E56" s="98" t="s">
        <v>2661</v>
      </c>
      <c r="F56" s="98"/>
      <c r="G56" s="124" t="s">
        <v>2842</v>
      </c>
    </row>
    <row r="57" spans="1:7" ht="47.25" x14ac:dyDescent="0.25">
      <c r="A57" s="22" t="s">
        <v>1593</v>
      </c>
      <c r="B57" s="217" t="s">
        <v>1594</v>
      </c>
      <c r="C57" s="102" t="s">
        <v>24</v>
      </c>
      <c r="D57" s="99" t="s">
        <v>16</v>
      </c>
      <c r="E57" s="99" t="s">
        <v>15</v>
      </c>
      <c r="F57" s="99" t="s">
        <v>461</v>
      </c>
      <c r="G57" s="100" t="s">
        <v>79</v>
      </c>
    </row>
    <row r="58" spans="1:7" ht="47.25" x14ac:dyDescent="0.25">
      <c r="A58" s="7" t="s">
        <v>1596</v>
      </c>
      <c r="B58" s="216" t="s">
        <v>192</v>
      </c>
      <c r="C58" s="95">
        <v>41723</v>
      </c>
      <c r="D58" s="103" t="s">
        <v>7</v>
      </c>
      <c r="E58" s="98" t="s">
        <v>2661</v>
      </c>
      <c r="F58" s="98"/>
      <c r="G58" s="95" t="s">
        <v>2901</v>
      </c>
    </row>
    <row r="59" spans="1:7" ht="47.25" x14ac:dyDescent="0.25">
      <c r="A59" s="22" t="s">
        <v>1595</v>
      </c>
      <c r="B59" s="217" t="s">
        <v>591</v>
      </c>
      <c r="C59" s="102" t="s">
        <v>24</v>
      </c>
      <c r="D59" s="99" t="s">
        <v>16</v>
      </c>
      <c r="E59" s="99" t="s">
        <v>15</v>
      </c>
      <c r="F59" s="99" t="s">
        <v>461</v>
      </c>
      <c r="G59" s="100" t="s">
        <v>79</v>
      </c>
    </row>
    <row r="60" spans="1:7" ht="47.25" x14ac:dyDescent="0.25">
      <c r="A60" s="9" t="s">
        <v>1597</v>
      </c>
      <c r="B60" s="216" t="s">
        <v>193</v>
      </c>
      <c r="C60" s="122">
        <v>40091</v>
      </c>
      <c r="D60" s="161" t="s">
        <v>4</v>
      </c>
      <c r="E60" s="162" t="s">
        <v>3</v>
      </c>
      <c r="F60" s="162"/>
      <c r="G60" s="122" t="s">
        <v>2713</v>
      </c>
    </row>
    <row r="61" spans="1:7" ht="63" x14ac:dyDescent="0.25">
      <c r="A61" s="20" t="s">
        <v>2636</v>
      </c>
      <c r="B61" s="217" t="s">
        <v>2469</v>
      </c>
      <c r="C61" s="130" t="s">
        <v>24</v>
      </c>
      <c r="D61" s="99" t="s">
        <v>16</v>
      </c>
      <c r="E61" s="99" t="s">
        <v>15</v>
      </c>
      <c r="F61" s="99" t="s">
        <v>461</v>
      </c>
      <c r="G61" s="105" t="s">
        <v>2471</v>
      </c>
    </row>
    <row r="62" spans="1:7" ht="47.25" x14ac:dyDescent="0.25">
      <c r="A62" s="14" t="s">
        <v>1598</v>
      </c>
      <c r="B62" s="217" t="s">
        <v>592</v>
      </c>
      <c r="C62" s="102" t="s">
        <v>24</v>
      </c>
      <c r="D62" s="99" t="s">
        <v>16</v>
      </c>
      <c r="E62" s="99" t="s">
        <v>15</v>
      </c>
      <c r="F62" s="99" t="s">
        <v>461</v>
      </c>
      <c r="G62" s="102" t="s">
        <v>2754</v>
      </c>
    </row>
    <row r="63" spans="1:7" ht="47.25" x14ac:dyDescent="0.25">
      <c r="A63" s="46" t="s">
        <v>1624</v>
      </c>
      <c r="B63" s="223" t="s">
        <v>601</v>
      </c>
      <c r="C63" s="102" t="s">
        <v>24</v>
      </c>
      <c r="D63" s="99" t="s">
        <v>16</v>
      </c>
      <c r="E63" s="99" t="s">
        <v>15</v>
      </c>
      <c r="F63" s="99" t="s">
        <v>461</v>
      </c>
      <c r="G63" s="99" t="s">
        <v>2706</v>
      </c>
    </row>
    <row r="64" spans="1:7" ht="31.5" x14ac:dyDescent="0.25">
      <c r="A64" s="7" t="s">
        <v>1554</v>
      </c>
      <c r="B64" s="216" t="s">
        <v>150</v>
      </c>
      <c r="C64" s="95">
        <v>40270</v>
      </c>
      <c r="D64" s="96" t="s">
        <v>453</v>
      </c>
      <c r="E64" s="97" t="s">
        <v>2658</v>
      </c>
      <c r="F64" s="97"/>
      <c r="G64" s="124" t="s">
        <v>2885</v>
      </c>
    </row>
  </sheetData>
  <sheetProtection algorithmName="SHA-512" hashValue="UYwh/KR7JFRc7duhFx2OaucwkgnUAIYzCOMJjnfZjhI3WZgVMv4MfImrlcjLXbd9ocrh676jtoxXPnYyvrJ0LA==" saltValue="4kosYh9A0Mm1BQA6oByLpw==" spinCount="100000" sheet="1" objects="1" scenarios="1"/>
  <hyperlinks>
    <hyperlink ref="B5" r:id="rId1"/>
    <hyperlink ref="B64" r:id="rId2"/>
    <hyperlink ref="B42" r:id="rId3"/>
    <hyperlink ref="B9" r:id="rId4"/>
    <hyperlink ref="B10" r:id="rId5"/>
    <hyperlink ref="B41" r:id="rId6"/>
    <hyperlink ref="B40" r:id="rId7"/>
    <hyperlink ref="B13" r:id="rId8"/>
    <hyperlink ref="B14" r:id="rId9"/>
    <hyperlink ref="B6" r:id="rId10"/>
    <hyperlink ref="B15" r:id="rId11"/>
    <hyperlink ref="B38" r:id="rId12"/>
    <hyperlink ref="B19" r:id="rId13"/>
    <hyperlink ref="B21" r:id="rId14"/>
    <hyperlink ref="B22" r:id="rId15"/>
    <hyperlink ref="B24" r:id="rId16"/>
    <hyperlink ref="B49" r:id="rId17"/>
    <hyperlink ref="B25" r:id="rId18"/>
    <hyperlink ref="B26" r:id="rId19"/>
    <hyperlink ref="B28" r:id="rId20"/>
    <hyperlink ref="B29" r:id="rId21"/>
    <hyperlink ref="B31" r:id="rId22"/>
    <hyperlink ref="B32" r:id="rId23"/>
    <hyperlink ref="B39" r:id="rId24"/>
    <hyperlink ref="B46" r:id="rId25"/>
    <hyperlink ref="B47" r:id="rId26"/>
    <hyperlink ref="B58" r:id="rId27"/>
    <hyperlink ref="B60" r:id="rId28"/>
    <hyperlink ref="B7" r:id="rId29"/>
    <hyperlink ref="B8" r:id="rId30"/>
    <hyperlink ref="B36" r:id="rId31"/>
    <hyperlink ref="B23" r:id="rId32"/>
    <hyperlink ref="B20" r:id="rId33"/>
    <hyperlink ref="B16" r:id="rId34"/>
    <hyperlink ref="B43" r:id="rId35"/>
    <hyperlink ref="B12" r:id="rId36"/>
    <hyperlink ref="B37" r:id="rId37"/>
    <hyperlink ref="B17" r:id="rId38"/>
    <hyperlink ref="B18" r:id="rId39"/>
    <hyperlink ref="B50" r:id="rId40"/>
    <hyperlink ref="B48" r:id="rId41"/>
    <hyperlink ref="B30" r:id="rId42"/>
    <hyperlink ref="B52" r:id="rId43"/>
    <hyperlink ref="B11" r:id="rId44"/>
    <hyperlink ref="B59" r:id="rId45"/>
    <hyperlink ref="B62" r:id="rId46"/>
    <hyperlink ref="B51" r:id="rId47"/>
    <hyperlink ref="B33" r:id="rId48"/>
    <hyperlink ref="B34" r:id="rId49"/>
    <hyperlink ref="B35" r:id="rId50"/>
    <hyperlink ref="B44" r:id="rId51"/>
    <hyperlink ref="B45" r:id="rId52"/>
    <hyperlink ref="B54" r:id="rId53"/>
    <hyperlink ref="B55" r:id="rId54"/>
    <hyperlink ref="B56" r:id="rId55"/>
    <hyperlink ref="B57" r:id="rId56"/>
    <hyperlink ref="B53" r:id="rId57"/>
    <hyperlink ref="B63" r:id="rId58"/>
    <hyperlink ref="B61" r:id="rId59"/>
  </hyperlink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23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7" t="s">
        <v>2641</v>
      </c>
      <c r="B3" s="237"/>
      <c r="C3" s="164"/>
      <c r="D3" s="164"/>
      <c r="E3" s="165"/>
      <c r="F3" s="165"/>
      <c r="G3" s="164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2656</v>
      </c>
      <c r="F4" s="86" t="s">
        <v>2809</v>
      </c>
      <c r="G4" s="85" t="s">
        <v>2808</v>
      </c>
    </row>
    <row r="5" spans="1:7" ht="47.25" x14ac:dyDescent="0.25">
      <c r="A5" s="72" t="s">
        <v>904</v>
      </c>
      <c r="B5" s="226" t="s">
        <v>593</v>
      </c>
      <c r="C5" s="115" t="s">
        <v>24</v>
      </c>
      <c r="D5" s="116" t="s">
        <v>16</v>
      </c>
      <c r="E5" s="116" t="s">
        <v>15</v>
      </c>
      <c r="F5" s="116" t="s">
        <v>461</v>
      </c>
      <c r="G5" s="117" t="s">
        <v>79</v>
      </c>
    </row>
    <row r="6" spans="1:7" ht="47.25" x14ac:dyDescent="0.25">
      <c r="A6" s="7" t="s">
        <v>1602</v>
      </c>
      <c r="B6" s="216" t="s">
        <v>194</v>
      </c>
      <c r="C6" s="95" t="s">
        <v>195</v>
      </c>
      <c r="D6" s="101" t="s">
        <v>450</v>
      </c>
      <c r="E6" s="97" t="s">
        <v>2665</v>
      </c>
      <c r="F6" s="97"/>
      <c r="G6" s="119" t="s">
        <v>79</v>
      </c>
    </row>
    <row r="7" spans="1:7" ht="47.25" x14ac:dyDescent="0.25">
      <c r="A7" s="14" t="s">
        <v>1601</v>
      </c>
      <c r="B7" s="217" t="s">
        <v>196</v>
      </c>
      <c r="C7" s="102" t="s">
        <v>24</v>
      </c>
      <c r="D7" s="99" t="s">
        <v>16</v>
      </c>
      <c r="E7" s="99" t="s">
        <v>15</v>
      </c>
      <c r="F7" s="99" t="s">
        <v>461</v>
      </c>
      <c r="G7" s="99" t="s">
        <v>87</v>
      </c>
    </row>
    <row r="8" spans="1:7" ht="31.5" x14ac:dyDescent="0.25">
      <c r="A8" s="7" t="s">
        <v>1603</v>
      </c>
      <c r="B8" s="216" t="s">
        <v>197</v>
      </c>
      <c r="C8" s="95">
        <v>40878</v>
      </c>
      <c r="D8" s="103" t="s">
        <v>7</v>
      </c>
      <c r="E8" s="98" t="s">
        <v>2661</v>
      </c>
      <c r="F8" s="98"/>
      <c r="G8" s="124" t="s">
        <v>79</v>
      </c>
    </row>
    <row r="9" spans="1:7" ht="47.25" x14ac:dyDescent="0.25">
      <c r="A9" s="14" t="s">
        <v>198</v>
      </c>
      <c r="B9" s="217" t="s">
        <v>594</v>
      </c>
      <c r="C9" s="102" t="s">
        <v>24</v>
      </c>
      <c r="D9" s="99" t="s">
        <v>16</v>
      </c>
      <c r="E9" s="99" t="s">
        <v>15</v>
      </c>
      <c r="F9" s="99" t="s">
        <v>461</v>
      </c>
      <c r="G9" s="121" t="s">
        <v>79</v>
      </c>
    </row>
    <row r="10" spans="1:7" ht="31.5" x14ac:dyDescent="0.25">
      <c r="A10" s="7" t="s">
        <v>1600</v>
      </c>
      <c r="B10" s="216" t="s">
        <v>1599</v>
      </c>
      <c r="C10" s="95">
        <v>41785</v>
      </c>
      <c r="D10" s="103" t="s">
        <v>7</v>
      </c>
      <c r="E10" s="98" t="s">
        <v>2661</v>
      </c>
      <c r="F10" s="98"/>
      <c r="G10" s="95" t="s">
        <v>51</v>
      </c>
    </row>
    <row r="11" spans="1:7" ht="31.5" x14ac:dyDescent="0.25">
      <c r="A11" s="7" t="s">
        <v>199</v>
      </c>
      <c r="B11" s="216" t="s">
        <v>200</v>
      </c>
      <c r="C11" s="95">
        <v>39917</v>
      </c>
      <c r="D11" s="96" t="s">
        <v>453</v>
      </c>
      <c r="E11" s="97" t="s">
        <v>2658</v>
      </c>
      <c r="F11" s="97"/>
      <c r="G11" s="124" t="s">
        <v>79</v>
      </c>
    </row>
    <row r="12" spans="1:7" ht="47.25" x14ac:dyDescent="0.25">
      <c r="A12" s="7" t="s">
        <v>1606</v>
      </c>
      <c r="B12" s="230" t="s">
        <v>201</v>
      </c>
      <c r="C12" s="166">
        <v>40498</v>
      </c>
      <c r="D12" s="96" t="s">
        <v>453</v>
      </c>
      <c r="E12" s="97" t="s">
        <v>2658</v>
      </c>
      <c r="F12" s="97"/>
      <c r="G12" s="119" t="s">
        <v>79</v>
      </c>
    </row>
    <row r="13" spans="1:7" ht="47.25" x14ac:dyDescent="0.25">
      <c r="A13" s="15" t="s">
        <v>1609</v>
      </c>
      <c r="B13" s="217" t="s">
        <v>596</v>
      </c>
      <c r="C13" s="102" t="s">
        <v>24</v>
      </c>
      <c r="D13" s="99" t="s">
        <v>16</v>
      </c>
      <c r="E13" s="99" t="s">
        <v>15</v>
      </c>
      <c r="F13" s="99" t="s">
        <v>461</v>
      </c>
      <c r="G13" s="99" t="s">
        <v>86</v>
      </c>
    </row>
    <row r="14" spans="1:7" ht="47.25" x14ac:dyDescent="0.25">
      <c r="A14" s="21" t="s">
        <v>202</v>
      </c>
      <c r="B14" s="223" t="s">
        <v>900</v>
      </c>
      <c r="C14" s="102" t="s">
        <v>24</v>
      </c>
      <c r="D14" s="99" t="s">
        <v>16</v>
      </c>
      <c r="E14" s="99" t="s">
        <v>15</v>
      </c>
      <c r="F14" s="99" t="s">
        <v>461</v>
      </c>
      <c r="G14" s="99" t="s">
        <v>79</v>
      </c>
    </row>
    <row r="15" spans="1:7" ht="47.25" x14ac:dyDescent="0.25">
      <c r="A15" s="46" t="s">
        <v>1611</v>
      </c>
      <c r="B15" s="223" t="s">
        <v>203</v>
      </c>
      <c r="C15" s="102" t="s">
        <v>24</v>
      </c>
      <c r="D15" s="99" t="s">
        <v>16</v>
      </c>
      <c r="E15" s="99" t="s">
        <v>15</v>
      </c>
      <c r="F15" s="99" t="s">
        <v>461</v>
      </c>
      <c r="G15" s="99" t="s">
        <v>86</v>
      </c>
    </row>
    <row r="16" spans="1:7" ht="31.5" x14ac:dyDescent="0.25">
      <c r="A16" s="7" t="s">
        <v>1604</v>
      </c>
      <c r="B16" s="230" t="s">
        <v>595</v>
      </c>
      <c r="C16" s="95">
        <v>40280</v>
      </c>
      <c r="D16" s="96" t="s">
        <v>453</v>
      </c>
      <c r="E16" s="97" t="s">
        <v>2658</v>
      </c>
      <c r="F16" s="97"/>
      <c r="G16" s="124" t="s">
        <v>2885</v>
      </c>
    </row>
    <row r="17" spans="1:7" ht="78.75" x14ac:dyDescent="0.25">
      <c r="A17" s="13" t="s">
        <v>1605</v>
      </c>
      <c r="B17" s="223" t="s">
        <v>595</v>
      </c>
      <c r="C17" s="102" t="s">
        <v>24</v>
      </c>
      <c r="D17" s="142" t="s">
        <v>448</v>
      </c>
      <c r="E17" s="142" t="s">
        <v>2783</v>
      </c>
      <c r="F17" s="142" t="s">
        <v>2782</v>
      </c>
      <c r="G17" s="99" t="s">
        <v>2886</v>
      </c>
    </row>
    <row r="18" spans="1:7" ht="47.25" x14ac:dyDescent="0.25">
      <c r="A18" s="14" t="s">
        <v>2161</v>
      </c>
      <c r="B18" s="217" t="s">
        <v>2160</v>
      </c>
      <c r="C18" s="102" t="s">
        <v>24</v>
      </c>
      <c r="D18" s="99" t="s">
        <v>16</v>
      </c>
      <c r="E18" s="99" t="s">
        <v>15</v>
      </c>
      <c r="F18" s="99" t="s">
        <v>461</v>
      </c>
      <c r="G18" s="121" t="s">
        <v>79</v>
      </c>
    </row>
    <row r="19" spans="1:7" ht="47.25" x14ac:dyDescent="0.25">
      <c r="A19" s="7" t="s">
        <v>1608</v>
      </c>
      <c r="B19" s="216" t="s">
        <v>1607</v>
      </c>
      <c r="C19" s="95">
        <v>41785</v>
      </c>
      <c r="D19" s="103" t="s">
        <v>7</v>
      </c>
      <c r="E19" s="98" t="s">
        <v>2661</v>
      </c>
      <c r="F19" s="98"/>
      <c r="G19" s="124" t="s">
        <v>79</v>
      </c>
    </row>
    <row r="20" spans="1:7" ht="47.25" x14ac:dyDescent="0.25">
      <c r="A20" s="7" t="s">
        <v>1698</v>
      </c>
      <c r="B20" s="216" t="s">
        <v>632</v>
      </c>
      <c r="C20" s="95">
        <v>40865</v>
      </c>
      <c r="D20" s="103" t="s">
        <v>7</v>
      </c>
      <c r="E20" s="98" t="s">
        <v>2661</v>
      </c>
      <c r="F20" s="98"/>
      <c r="G20" s="98" t="s">
        <v>79</v>
      </c>
    </row>
    <row r="21" spans="1:7" ht="47.25" x14ac:dyDescent="0.25">
      <c r="A21" s="14" t="s">
        <v>2460</v>
      </c>
      <c r="B21" s="217" t="s">
        <v>2461</v>
      </c>
      <c r="C21" s="102" t="s">
        <v>24</v>
      </c>
      <c r="D21" s="99" t="s">
        <v>16</v>
      </c>
      <c r="E21" s="99" t="s">
        <v>15</v>
      </c>
      <c r="F21" s="99" t="s">
        <v>461</v>
      </c>
      <c r="G21" s="121" t="s">
        <v>86</v>
      </c>
    </row>
    <row r="22" spans="1:7" ht="47.25" x14ac:dyDescent="0.25">
      <c r="A22" s="46" t="s">
        <v>1625</v>
      </c>
      <c r="B22" s="223" t="s">
        <v>216</v>
      </c>
      <c r="C22" s="102" t="s">
        <v>24</v>
      </c>
      <c r="D22" s="99" t="s">
        <v>16</v>
      </c>
      <c r="E22" s="99" t="s">
        <v>15</v>
      </c>
      <c r="F22" s="99" t="s">
        <v>461</v>
      </c>
      <c r="G22" s="99" t="s">
        <v>85</v>
      </c>
    </row>
    <row r="23" spans="1:7" ht="47.25" x14ac:dyDescent="0.25">
      <c r="A23" s="46" t="s">
        <v>1610</v>
      </c>
      <c r="B23" s="223" t="s">
        <v>597</v>
      </c>
      <c r="C23" s="102" t="s">
        <v>24</v>
      </c>
      <c r="D23" s="99" t="s">
        <v>16</v>
      </c>
      <c r="E23" s="99" t="s">
        <v>15</v>
      </c>
      <c r="F23" s="99" t="s">
        <v>461</v>
      </c>
      <c r="G23" s="99" t="s">
        <v>79</v>
      </c>
    </row>
  </sheetData>
  <sheetProtection algorithmName="SHA-512" hashValue="Zt70bSEIZWjJm7jTKxKsCOekkuw49cKpDeOGWRVGgqvD/7DIRY+An2zCrYMh3US1oNPgGY/vhI1mZUCMrBkc8w==" saltValue="mXFXEMuam6nfp1hqrUar7g==" spinCount="100000" sheet="1" objects="1" scenarios="1"/>
  <hyperlinks>
    <hyperlink ref="B6" r:id="rId1"/>
    <hyperlink ref="B8" r:id="rId2"/>
    <hyperlink ref="B12" r:id="rId3"/>
    <hyperlink ref="B22" r:id="rId4"/>
    <hyperlink ref="B7" r:id="rId5"/>
    <hyperlink ref="B15" r:id="rId6"/>
    <hyperlink ref="B5" r:id="rId7"/>
    <hyperlink ref="B9" r:id="rId8"/>
    <hyperlink ref="B16" r:id="rId9"/>
    <hyperlink ref="B17" r:id="rId10"/>
    <hyperlink ref="B13" r:id="rId11"/>
    <hyperlink ref="B23" r:id="rId12"/>
    <hyperlink ref="B14" r:id="rId13"/>
    <hyperlink ref="B10" r:id="rId14"/>
    <hyperlink ref="B11" r:id="rId15"/>
    <hyperlink ref="B19" r:id="rId16"/>
    <hyperlink ref="B21" r:id="rId17"/>
    <hyperlink ref="B20" r:id="rId18"/>
  </hyperlinks>
  <pageMargins left="0.7" right="0.7" top="0.78740157499999996" bottom="0.78740157499999996" header="0.3" footer="0.3"/>
  <pageSetup paperSize="9" orientation="portrait" r:id="rId19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77"/>
  <sheetViews>
    <sheetView showGridLines="0" workbookViewId="0">
      <pane ySplit="4" topLeftCell="A68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  <c r="E1" t="s">
        <v>2654</v>
      </c>
    </row>
    <row r="3" spans="1:7" ht="15.75" x14ac:dyDescent="0.25">
      <c r="A3" s="207" t="s">
        <v>2653</v>
      </c>
      <c r="B3" s="237"/>
      <c r="C3" s="164"/>
      <c r="D3" s="164"/>
      <c r="E3" s="165"/>
      <c r="F3" s="165"/>
      <c r="G3" s="164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2656</v>
      </c>
      <c r="F4" s="86" t="s">
        <v>2809</v>
      </c>
      <c r="G4" s="85" t="s">
        <v>2808</v>
      </c>
    </row>
    <row r="5" spans="1:7" ht="47.25" x14ac:dyDescent="0.25">
      <c r="A5" s="26" t="s">
        <v>2046</v>
      </c>
      <c r="B5" s="215" t="s">
        <v>134</v>
      </c>
      <c r="C5" s="91" t="s">
        <v>135</v>
      </c>
      <c r="D5" s="167" t="s">
        <v>450</v>
      </c>
      <c r="E5" s="93" t="s">
        <v>2665</v>
      </c>
      <c r="F5" s="93"/>
      <c r="G5" s="152" t="s">
        <v>2708</v>
      </c>
    </row>
    <row r="6" spans="1:7" ht="63" x14ac:dyDescent="0.25">
      <c r="A6" s="14" t="s">
        <v>2046</v>
      </c>
      <c r="B6" s="217" t="s">
        <v>134</v>
      </c>
      <c r="C6" s="112" t="s">
        <v>24</v>
      </c>
      <c r="D6" s="99" t="s">
        <v>447</v>
      </c>
      <c r="E6" s="99" t="s">
        <v>2</v>
      </c>
      <c r="F6" s="99" t="s">
        <v>2782</v>
      </c>
      <c r="G6" s="121" t="s">
        <v>2708</v>
      </c>
    </row>
    <row r="7" spans="1:7" ht="47.25" x14ac:dyDescent="0.25">
      <c r="A7" s="14" t="s">
        <v>1498</v>
      </c>
      <c r="B7" s="223" t="s">
        <v>115</v>
      </c>
      <c r="C7" s="168" t="s">
        <v>24</v>
      </c>
      <c r="D7" s="99" t="s">
        <v>16</v>
      </c>
      <c r="E7" s="99" t="s">
        <v>15</v>
      </c>
      <c r="F7" s="99" t="s">
        <v>461</v>
      </c>
      <c r="G7" s="53" t="s">
        <v>2690</v>
      </c>
    </row>
    <row r="8" spans="1:7" ht="31.5" x14ac:dyDescent="0.25">
      <c r="A8" s="7" t="s">
        <v>1499</v>
      </c>
      <c r="B8" s="216" t="s">
        <v>116</v>
      </c>
      <c r="C8" s="95">
        <v>40899</v>
      </c>
      <c r="D8" s="103" t="s">
        <v>7</v>
      </c>
      <c r="E8" s="98" t="s">
        <v>2661</v>
      </c>
      <c r="F8" s="98"/>
      <c r="G8" s="12" t="s">
        <v>2843</v>
      </c>
    </row>
    <row r="9" spans="1:7" ht="31.5" x14ac:dyDescent="0.25">
      <c r="A9" s="7" t="s">
        <v>1500</v>
      </c>
      <c r="B9" s="216" t="s">
        <v>558</v>
      </c>
      <c r="C9" s="95">
        <v>42066</v>
      </c>
      <c r="D9" s="103" t="s">
        <v>7</v>
      </c>
      <c r="E9" s="98" t="s">
        <v>2661</v>
      </c>
      <c r="F9" s="98"/>
      <c r="G9" s="124" t="s">
        <v>2883</v>
      </c>
    </row>
    <row r="10" spans="1:7" ht="47.25" x14ac:dyDescent="0.25">
      <c r="A10" s="14" t="s">
        <v>1693</v>
      </c>
      <c r="B10" s="217" t="s">
        <v>267</v>
      </c>
      <c r="C10" s="102" t="s">
        <v>24</v>
      </c>
      <c r="D10" s="99" t="s">
        <v>16</v>
      </c>
      <c r="E10" s="99" t="s">
        <v>15</v>
      </c>
      <c r="F10" s="99" t="s">
        <v>461</v>
      </c>
      <c r="G10" s="100" t="s">
        <v>2749</v>
      </c>
    </row>
    <row r="11" spans="1:7" ht="47.25" x14ac:dyDescent="0.25">
      <c r="A11" s="9" t="s">
        <v>1695</v>
      </c>
      <c r="B11" s="216" t="s">
        <v>267</v>
      </c>
      <c r="C11" s="122">
        <v>39911</v>
      </c>
      <c r="D11" s="161" t="s">
        <v>4</v>
      </c>
      <c r="E11" s="162" t="s">
        <v>2669</v>
      </c>
      <c r="F11" s="162" t="s">
        <v>437</v>
      </c>
      <c r="G11" s="119" t="s">
        <v>79</v>
      </c>
    </row>
    <row r="12" spans="1:7" ht="63" x14ac:dyDescent="0.25">
      <c r="A12" s="7" t="s">
        <v>1504</v>
      </c>
      <c r="B12" s="216" t="s">
        <v>269</v>
      </c>
      <c r="C12" s="95">
        <v>42703</v>
      </c>
      <c r="D12" s="103" t="s">
        <v>7</v>
      </c>
      <c r="E12" s="98" t="s">
        <v>2661</v>
      </c>
      <c r="F12" s="98"/>
      <c r="G12" s="124" t="s">
        <v>2844</v>
      </c>
    </row>
    <row r="13" spans="1:7" ht="47.25" x14ac:dyDescent="0.25">
      <c r="A13" s="7" t="s">
        <v>1505</v>
      </c>
      <c r="B13" s="216" t="s">
        <v>108</v>
      </c>
      <c r="C13" s="95">
        <v>42621</v>
      </c>
      <c r="D13" s="103" t="s">
        <v>7</v>
      </c>
      <c r="E13" s="98" t="s">
        <v>2661</v>
      </c>
      <c r="F13" s="98"/>
      <c r="G13" s="124" t="s">
        <v>79</v>
      </c>
    </row>
    <row r="14" spans="1:7" ht="47.25" x14ac:dyDescent="0.25">
      <c r="A14" s="20" t="s">
        <v>2081</v>
      </c>
      <c r="B14" s="238" t="s">
        <v>2082</v>
      </c>
      <c r="C14" s="102" t="s">
        <v>24</v>
      </c>
      <c r="D14" s="99" t="s">
        <v>16</v>
      </c>
      <c r="E14" s="99" t="s">
        <v>15</v>
      </c>
      <c r="F14" s="99" t="s">
        <v>461</v>
      </c>
      <c r="G14" s="105" t="s">
        <v>2707</v>
      </c>
    </row>
    <row r="15" spans="1:7" ht="31.5" x14ac:dyDescent="0.25">
      <c r="A15" s="7" t="s">
        <v>1515</v>
      </c>
      <c r="B15" s="216" t="s">
        <v>565</v>
      </c>
      <c r="C15" s="95">
        <v>41428</v>
      </c>
      <c r="D15" s="103" t="s">
        <v>7</v>
      </c>
      <c r="E15" s="98" t="s">
        <v>2661</v>
      </c>
      <c r="F15" s="98"/>
      <c r="G15" s="95" t="s">
        <v>79</v>
      </c>
    </row>
    <row r="16" spans="1:7" ht="31.5" x14ac:dyDescent="0.25">
      <c r="A16" s="7" t="s">
        <v>1501</v>
      </c>
      <c r="B16" s="216" t="s">
        <v>117</v>
      </c>
      <c r="C16" s="95" t="s">
        <v>118</v>
      </c>
      <c r="D16" s="103" t="s">
        <v>7</v>
      </c>
      <c r="E16" s="98" t="s">
        <v>2661</v>
      </c>
      <c r="F16" s="98"/>
      <c r="G16" s="124" t="s">
        <v>79</v>
      </c>
    </row>
    <row r="17" spans="1:7" ht="47.25" x14ac:dyDescent="0.25">
      <c r="A17" s="20" t="s">
        <v>1519</v>
      </c>
      <c r="B17" s="217" t="s">
        <v>569</v>
      </c>
      <c r="C17" s="102" t="s">
        <v>24</v>
      </c>
      <c r="D17" s="99" t="s">
        <v>16</v>
      </c>
      <c r="E17" s="99" t="s">
        <v>15</v>
      </c>
      <c r="F17" s="99" t="s">
        <v>461</v>
      </c>
      <c r="G17" s="105" t="s">
        <v>87</v>
      </c>
    </row>
    <row r="18" spans="1:7" ht="47.25" x14ac:dyDescent="0.25">
      <c r="A18" s="14" t="s">
        <v>1516</v>
      </c>
      <c r="B18" s="217" t="s">
        <v>566</v>
      </c>
      <c r="C18" s="102" t="s">
        <v>24</v>
      </c>
      <c r="D18" s="99" t="s">
        <v>16</v>
      </c>
      <c r="E18" s="99" t="s">
        <v>15</v>
      </c>
      <c r="F18" s="99" t="s">
        <v>461</v>
      </c>
      <c r="G18" s="121" t="s">
        <v>2708</v>
      </c>
    </row>
    <row r="19" spans="1:7" ht="63" x14ac:dyDescent="0.25">
      <c r="A19" s="7" t="s">
        <v>1517</v>
      </c>
      <c r="B19" s="216" t="s">
        <v>567</v>
      </c>
      <c r="C19" s="95">
        <v>40618</v>
      </c>
      <c r="D19" s="103" t="s">
        <v>7</v>
      </c>
      <c r="E19" s="98" t="s">
        <v>2661</v>
      </c>
      <c r="F19" s="98"/>
      <c r="G19" s="124" t="s">
        <v>123</v>
      </c>
    </row>
    <row r="20" spans="1:7" ht="47.25" x14ac:dyDescent="0.25">
      <c r="A20" s="7" t="s">
        <v>1508</v>
      </c>
      <c r="B20" s="216" t="s">
        <v>560</v>
      </c>
      <c r="C20" s="95" t="s">
        <v>120</v>
      </c>
      <c r="D20" s="159" t="s">
        <v>439</v>
      </c>
      <c r="E20" s="97" t="s">
        <v>2668</v>
      </c>
      <c r="F20" s="97"/>
      <c r="G20" s="124" t="s">
        <v>2824</v>
      </c>
    </row>
    <row r="21" spans="1:7" ht="31.5" x14ac:dyDescent="0.25">
      <c r="A21" s="7" t="s">
        <v>1512</v>
      </c>
      <c r="B21" s="216" t="s">
        <v>562</v>
      </c>
      <c r="C21" s="95">
        <v>40281</v>
      </c>
      <c r="D21" s="96" t="s">
        <v>453</v>
      </c>
      <c r="E21" s="97" t="s">
        <v>2658</v>
      </c>
      <c r="F21" s="97"/>
      <c r="G21" s="124" t="s">
        <v>79</v>
      </c>
    </row>
    <row r="22" spans="1:7" ht="31.5" x14ac:dyDescent="0.25">
      <c r="A22" s="7" t="s">
        <v>1503</v>
      </c>
      <c r="B22" s="216" t="s">
        <v>1502</v>
      </c>
      <c r="C22" s="95">
        <v>41520</v>
      </c>
      <c r="D22" s="103" t="s">
        <v>7</v>
      </c>
      <c r="E22" s="98" t="s">
        <v>2661</v>
      </c>
      <c r="F22" s="98"/>
      <c r="G22" s="124" t="s">
        <v>85</v>
      </c>
    </row>
    <row r="23" spans="1:7" ht="47.25" x14ac:dyDescent="0.25">
      <c r="A23" s="14" t="s">
        <v>1507</v>
      </c>
      <c r="B23" s="217" t="s">
        <v>119</v>
      </c>
      <c r="C23" s="102" t="s">
        <v>24</v>
      </c>
      <c r="D23" s="99" t="s">
        <v>16</v>
      </c>
      <c r="E23" s="99" t="s">
        <v>15</v>
      </c>
      <c r="F23" s="99" t="s">
        <v>461</v>
      </c>
      <c r="G23" s="121" t="s">
        <v>2773</v>
      </c>
    </row>
    <row r="24" spans="1:7" ht="47.25" x14ac:dyDescent="0.25">
      <c r="A24" s="14" t="s">
        <v>1509</v>
      </c>
      <c r="B24" s="217" t="s">
        <v>121</v>
      </c>
      <c r="C24" s="102" t="s">
        <v>24</v>
      </c>
      <c r="D24" s="99" t="s">
        <v>16</v>
      </c>
      <c r="E24" s="99" t="s">
        <v>15</v>
      </c>
      <c r="F24" s="99" t="s">
        <v>461</v>
      </c>
      <c r="G24" s="121" t="s">
        <v>2739</v>
      </c>
    </row>
    <row r="25" spans="1:7" ht="47.25" x14ac:dyDescent="0.25">
      <c r="A25" s="7" t="s">
        <v>1511</v>
      </c>
      <c r="B25" s="216" t="s">
        <v>122</v>
      </c>
      <c r="C25" s="95">
        <v>40633</v>
      </c>
      <c r="D25" s="96" t="s">
        <v>453</v>
      </c>
      <c r="E25" s="97" t="s">
        <v>2658</v>
      </c>
      <c r="F25" s="97"/>
      <c r="G25" s="124" t="s">
        <v>2885</v>
      </c>
    </row>
    <row r="26" spans="1:7" ht="47.25" x14ac:dyDescent="0.25">
      <c r="A26" s="7" t="s">
        <v>1513</v>
      </c>
      <c r="B26" s="216" t="s">
        <v>563</v>
      </c>
      <c r="C26" s="95">
        <v>40053</v>
      </c>
      <c r="D26" s="161" t="s">
        <v>4</v>
      </c>
      <c r="E26" s="162" t="s">
        <v>2669</v>
      </c>
      <c r="F26" s="162" t="s">
        <v>437</v>
      </c>
      <c r="G26" s="124" t="s">
        <v>2845</v>
      </c>
    </row>
    <row r="27" spans="1:7" ht="31.5" x14ac:dyDescent="0.25">
      <c r="A27" s="7" t="s">
        <v>1514</v>
      </c>
      <c r="B27" s="216" t="s">
        <v>564</v>
      </c>
      <c r="C27" s="95">
        <v>41425</v>
      </c>
      <c r="D27" s="103" t="s">
        <v>7</v>
      </c>
      <c r="E27" s="98" t="s">
        <v>2661</v>
      </c>
      <c r="F27" s="98"/>
      <c r="G27" s="124" t="s">
        <v>2708</v>
      </c>
    </row>
    <row r="28" spans="1:7" ht="47.25" x14ac:dyDescent="0.25">
      <c r="A28" s="9" t="s">
        <v>1518</v>
      </c>
      <c r="B28" s="216" t="s">
        <v>568</v>
      </c>
      <c r="C28" s="122">
        <v>40511</v>
      </c>
      <c r="D28" s="161" t="s">
        <v>4</v>
      </c>
      <c r="E28" s="162" t="s">
        <v>2669</v>
      </c>
      <c r="F28" s="162" t="s">
        <v>437</v>
      </c>
      <c r="G28" s="126" t="s">
        <v>2704</v>
      </c>
    </row>
    <row r="29" spans="1:7" ht="47.25" x14ac:dyDescent="0.25">
      <c r="A29" s="14" t="s">
        <v>1536</v>
      </c>
      <c r="B29" s="217" t="s">
        <v>568</v>
      </c>
      <c r="C29" s="102" t="s">
        <v>24</v>
      </c>
      <c r="D29" s="99" t="s">
        <v>16</v>
      </c>
      <c r="E29" s="99" t="s">
        <v>15</v>
      </c>
      <c r="F29" s="99" t="s">
        <v>461</v>
      </c>
      <c r="G29" s="121" t="s">
        <v>2709</v>
      </c>
    </row>
    <row r="30" spans="1:7" ht="47.25" x14ac:dyDescent="0.25">
      <c r="A30" s="14" t="s">
        <v>1510</v>
      </c>
      <c r="B30" s="217" t="s">
        <v>561</v>
      </c>
      <c r="C30" s="102" t="s">
        <v>24</v>
      </c>
      <c r="D30" s="99" t="s">
        <v>16</v>
      </c>
      <c r="E30" s="99" t="s">
        <v>15</v>
      </c>
      <c r="F30" s="99" t="s">
        <v>461</v>
      </c>
      <c r="G30" s="121" t="s">
        <v>2708</v>
      </c>
    </row>
    <row r="31" spans="1:7" ht="47.25" x14ac:dyDescent="0.25">
      <c r="A31" s="14" t="s">
        <v>2084</v>
      </c>
      <c r="B31" s="238" t="s">
        <v>2083</v>
      </c>
      <c r="C31" s="102" t="s">
        <v>24</v>
      </c>
      <c r="D31" s="99" t="s">
        <v>16</v>
      </c>
      <c r="E31" s="99" t="s">
        <v>15</v>
      </c>
      <c r="F31" s="99" t="s">
        <v>461</v>
      </c>
      <c r="G31" s="121" t="s">
        <v>2085</v>
      </c>
    </row>
    <row r="32" spans="1:7" ht="47.25" x14ac:dyDescent="0.25">
      <c r="A32" s="14" t="s">
        <v>1506</v>
      </c>
      <c r="B32" s="217" t="s">
        <v>559</v>
      </c>
      <c r="C32" s="102" t="s">
        <v>24</v>
      </c>
      <c r="D32" s="99" t="s">
        <v>16</v>
      </c>
      <c r="E32" s="99" t="s">
        <v>15</v>
      </c>
      <c r="F32" s="99" t="s">
        <v>461</v>
      </c>
      <c r="G32" s="121" t="s">
        <v>274</v>
      </c>
    </row>
    <row r="33" spans="1:7" ht="47.25" x14ac:dyDescent="0.25">
      <c r="A33" s="7" t="s">
        <v>1520</v>
      </c>
      <c r="B33" s="216" t="s">
        <v>124</v>
      </c>
      <c r="C33" s="95">
        <v>42669</v>
      </c>
      <c r="D33" s="103" t="s">
        <v>7</v>
      </c>
      <c r="E33" s="98" t="s">
        <v>2661</v>
      </c>
      <c r="F33" s="98"/>
      <c r="G33" s="124" t="s">
        <v>2846</v>
      </c>
    </row>
    <row r="34" spans="1:7" ht="47.25" x14ac:dyDescent="0.25">
      <c r="A34" s="14" t="s">
        <v>1521</v>
      </c>
      <c r="B34" s="217" t="s">
        <v>570</v>
      </c>
      <c r="C34" s="102" t="s">
        <v>24</v>
      </c>
      <c r="D34" s="99" t="s">
        <v>16</v>
      </c>
      <c r="E34" s="99" t="s">
        <v>15</v>
      </c>
      <c r="F34" s="99" t="s">
        <v>461</v>
      </c>
      <c r="G34" s="121" t="s">
        <v>2710</v>
      </c>
    </row>
    <row r="35" spans="1:7" ht="47.25" x14ac:dyDescent="0.25">
      <c r="A35" s="20" t="s">
        <v>1697</v>
      </c>
      <c r="B35" s="217" t="s">
        <v>270</v>
      </c>
      <c r="C35" s="102" t="s">
        <v>24</v>
      </c>
      <c r="D35" s="99" t="s">
        <v>16</v>
      </c>
      <c r="E35" s="99" t="s">
        <v>15</v>
      </c>
      <c r="F35" s="99" t="s">
        <v>461</v>
      </c>
      <c r="G35" s="99" t="s">
        <v>271</v>
      </c>
    </row>
    <row r="36" spans="1:7" ht="47.25" x14ac:dyDescent="0.25">
      <c r="A36" s="14" t="s">
        <v>1525</v>
      </c>
      <c r="B36" s="217" t="s">
        <v>127</v>
      </c>
      <c r="C36" s="102" t="s">
        <v>24</v>
      </c>
      <c r="D36" s="99" t="s">
        <v>16</v>
      </c>
      <c r="E36" s="99" t="s">
        <v>15</v>
      </c>
      <c r="F36" s="99" t="s">
        <v>461</v>
      </c>
      <c r="G36" s="121" t="s">
        <v>2704</v>
      </c>
    </row>
    <row r="37" spans="1:7" ht="31.5" x14ac:dyDescent="0.25">
      <c r="A37" s="7" t="s">
        <v>1524</v>
      </c>
      <c r="B37" s="216" t="s">
        <v>1523</v>
      </c>
      <c r="C37" s="95">
        <v>40875</v>
      </c>
      <c r="D37" s="103" t="s">
        <v>7</v>
      </c>
      <c r="E37" s="98" t="s">
        <v>2661</v>
      </c>
      <c r="F37" s="98"/>
      <c r="G37" s="98" t="s">
        <v>126</v>
      </c>
    </row>
    <row r="38" spans="1:7" ht="47.25" x14ac:dyDescent="0.25">
      <c r="A38" s="14" t="s">
        <v>2043</v>
      </c>
      <c r="B38" s="217" t="s">
        <v>2044</v>
      </c>
      <c r="C38" s="102" t="s">
        <v>24</v>
      </c>
      <c r="D38" s="99" t="s">
        <v>16</v>
      </c>
      <c r="E38" s="99" t="s">
        <v>15</v>
      </c>
      <c r="F38" s="99" t="s">
        <v>461</v>
      </c>
      <c r="G38" s="105" t="s">
        <v>87</v>
      </c>
    </row>
    <row r="39" spans="1:7" ht="31.5" x14ac:dyDescent="0.25">
      <c r="A39" s="7" t="s">
        <v>1526</v>
      </c>
      <c r="B39" s="239" t="s">
        <v>128</v>
      </c>
      <c r="C39" s="95">
        <v>41908</v>
      </c>
      <c r="D39" s="103" t="s">
        <v>7</v>
      </c>
      <c r="E39" s="98" t="s">
        <v>2661</v>
      </c>
      <c r="F39" s="98"/>
      <c r="G39" s="98" t="s">
        <v>2847</v>
      </c>
    </row>
    <row r="40" spans="1:7" ht="47.25" x14ac:dyDescent="0.25">
      <c r="A40" s="14" t="s">
        <v>2132</v>
      </c>
      <c r="B40" s="240" t="s">
        <v>2131</v>
      </c>
      <c r="C40" s="102" t="s">
        <v>24</v>
      </c>
      <c r="D40" s="99" t="s">
        <v>16</v>
      </c>
      <c r="E40" s="99" t="s">
        <v>15</v>
      </c>
      <c r="F40" s="99" t="s">
        <v>461</v>
      </c>
      <c r="G40" s="105" t="s">
        <v>79</v>
      </c>
    </row>
    <row r="41" spans="1:7" ht="31.5" x14ac:dyDescent="0.25">
      <c r="A41" s="7" t="s">
        <v>1529</v>
      </c>
      <c r="B41" s="216" t="s">
        <v>129</v>
      </c>
      <c r="C41" s="95">
        <v>39926</v>
      </c>
      <c r="D41" s="96" t="s">
        <v>453</v>
      </c>
      <c r="E41" s="97" t="s">
        <v>2658</v>
      </c>
      <c r="F41" s="97"/>
      <c r="G41" s="124" t="s">
        <v>86</v>
      </c>
    </row>
    <row r="42" spans="1:7" ht="31.5" x14ac:dyDescent="0.25">
      <c r="A42" s="9" t="s">
        <v>1530</v>
      </c>
      <c r="B42" s="216" t="s">
        <v>131</v>
      </c>
      <c r="C42" s="95">
        <v>40473</v>
      </c>
      <c r="D42" s="161" t="s">
        <v>4</v>
      </c>
      <c r="E42" s="162" t="s">
        <v>2669</v>
      </c>
      <c r="F42" s="162" t="s">
        <v>437</v>
      </c>
      <c r="G42" s="124" t="s">
        <v>86</v>
      </c>
    </row>
    <row r="43" spans="1:7" ht="47.25" x14ac:dyDescent="0.25">
      <c r="A43" s="14" t="s">
        <v>1527</v>
      </c>
      <c r="B43" s="217" t="s">
        <v>572</v>
      </c>
      <c r="C43" s="102" t="s">
        <v>24</v>
      </c>
      <c r="D43" s="99" t="s">
        <v>16</v>
      </c>
      <c r="E43" s="99" t="s">
        <v>15</v>
      </c>
      <c r="F43" s="99" t="s">
        <v>461</v>
      </c>
      <c r="G43" s="121" t="s">
        <v>79</v>
      </c>
    </row>
    <row r="44" spans="1:7" ht="47.25" x14ac:dyDescent="0.25">
      <c r="A44" s="14" t="s">
        <v>1528</v>
      </c>
      <c r="B44" s="217" t="s">
        <v>572</v>
      </c>
      <c r="C44" s="102" t="s">
        <v>24</v>
      </c>
      <c r="D44" s="99" t="s">
        <v>16</v>
      </c>
      <c r="E44" s="99" t="s">
        <v>15</v>
      </c>
      <c r="F44" s="99" t="s">
        <v>461</v>
      </c>
      <c r="G44" s="100" t="s">
        <v>2704</v>
      </c>
    </row>
    <row r="45" spans="1:7" ht="47.25" x14ac:dyDescent="0.25">
      <c r="A45" s="30" t="s">
        <v>1522</v>
      </c>
      <c r="B45" s="230" t="s">
        <v>571</v>
      </c>
      <c r="C45" s="122">
        <v>40637</v>
      </c>
      <c r="D45" s="161" t="s">
        <v>4</v>
      </c>
      <c r="E45" s="162" t="s">
        <v>2669</v>
      </c>
      <c r="F45" s="162" t="s">
        <v>437</v>
      </c>
      <c r="G45" s="63" t="s">
        <v>125</v>
      </c>
    </row>
    <row r="46" spans="1:7" ht="31.5" x14ac:dyDescent="0.25">
      <c r="A46" s="49" t="s">
        <v>631</v>
      </c>
      <c r="B46" s="216" t="s">
        <v>273</v>
      </c>
      <c r="C46" s="95">
        <v>42501</v>
      </c>
      <c r="D46" s="103" t="s">
        <v>7</v>
      </c>
      <c r="E46" s="98" t="s">
        <v>2661</v>
      </c>
      <c r="F46" s="98"/>
      <c r="G46" s="95" t="s">
        <v>274</v>
      </c>
    </row>
    <row r="47" spans="1:7" ht="47.25" x14ac:dyDescent="0.25">
      <c r="A47" s="20" t="s">
        <v>1531</v>
      </c>
      <c r="B47" s="217" t="s">
        <v>573</v>
      </c>
      <c r="C47" s="102" t="s">
        <v>24</v>
      </c>
      <c r="D47" s="99" t="s">
        <v>16</v>
      </c>
      <c r="E47" s="99" t="s">
        <v>15</v>
      </c>
      <c r="F47" s="99" t="s">
        <v>461</v>
      </c>
      <c r="G47" s="121" t="s">
        <v>86</v>
      </c>
    </row>
    <row r="48" spans="1:7" ht="47.25" x14ac:dyDescent="0.25">
      <c r="A48" s="20" t="s">
        <v>1532</v>
      </c>
      <c r="B48" s="217" t="s">
        <v>132</v>
      </c>
      <c r="C48" s="102" t="s">
        <v>24</v>
      </c>
      <c r="D48" s="99" t="s">
        <v>16</v>
      </c>
      <c r="E48" s="99" t="s">
        <v>15</v>
      </c>
      <c r="F48" s="99" t="s">
        <v>461</v>
      </c>
      <c r="G48" s="121" t="s">
        <v>2751</v>
      </c>
    </row>
    <row r="49" spans="1:7" ht="63" x14ac:dyDescent="0.25">
      <c r="A49" s="7" t="s">
        <v>1537</v>
      </c>
      <c r="B49" s="216" t="s">
        <v>132</v>
      </c>
      <c r="C49" s="95" t="s">
        <v>136</v>
      </c>
      <c r="D49" s="101" t="s">
        <v>455</v>
      </c>
      <c r="E49" s="97" t="s">
        <v>2670</v>
      </c>
      <c r="F49" s="97"/>
      <c r="G49" s="124" t="s">
        <v>2708</v>
      </c>
    </row>
    <row r="50" spans="1:7" ht="60" x14ac:dyDescent="0.25">
      <c r="A50" s="7" t="s">
        <v>2045</v>
      </c>
      <c r="B50" s="241" t="s">
        <v>130</v>
      </c>
      <c r="C50" s="95">
        <v>42478</v>
      </c>
      <c r="D50" s="103" t="s">
        <v>7</v>
      </c>
      <c r="E50" s="98" t="s">
        <v>2661</v>
      </c>
      <c r="F50" s="98"/>
      <c r="G50" s="124" t="s">
        <v>51</v>
      </c>
    </row>
    <row r="51" spans="1:7" ht="63" x14ac:dyDescent="0.25">
      <c r="A51" s="14" t="s">
        <v>1700</v>
      </c>
      <c r="B51" s="217" t="s">
        <v>634</v>
      </c>
      <c r="C51" s="102" t="s">
        <v>24</v>
      </c>
      <c r="D51" s="99" t="s">
        <v>16</v>
      </c>
      <c r="E51" s="99" t="s">
        <v>15</v>
      </c>
      <c r="F51" s="99" t="s">
        <v>461</v>
      </c>
      <c r="G51" s="100" t="s">
        <v>274</v>
      </c>
    </row>
    <row r="52" spans="1:7" ht="63" x14ac:dyDescent="0.25">
      <c r="A52" s="7" t="s">
        <v>1701</v>
      </c>
      <c r="B52" s="216" t="s">
        <v>633</v>
      </c>
      <c r="C52" s="95">
        <v>41745</v>
      </c>
      <c r="D52" s="103" t="s">
        <v>7</v>
      </c>
      <c r="E52" s="98" t="s">
        <v>2661</v>
      </c>
      <c r="F52" s="98"/>
      <c r="G52" s="98" t="s">
        <v>2892</v>
      </c>
    </row>
    <row r="53" spans="1:7" ht="47.25" x14ac:dyDescent="0.25">
      <c r="A53" s="7" t="s">
        <v>1533</v>
      </c>
      <c r="B53" s="216" t="s">
        <v>574</v>
      </c>
      <c r="C53" s="95">
        <v>40501</v>
      </c>
      <c r="D53" s="96" t="s">
        <v>453</v>
      </c>
      <c r="E53" s="97" t="s">
        <v>2658</v>
      </c>
      <c r="F53" s="97"/>
      <c r="G53" s="98" t="s">
        <v>2887</v>
      </c>
    </row>
    <row r="54" spans="1:7" ht="47.25" x14ac:dyDescent="0.25">
      <c r="A54" s="7" t="s">
        <v>1534</v>
      </c>
      <c r="B54" s="216" t="s">
        <v>575</v>
      </c>
      <c r="C54" s="95">
        <v>40486</v>
      </c>
      <c r="D54" s="96" t="s">
        <v>453</v>
      </c>
      <c r="E54" s="97" t="s">
        <v>2658</v>
      </c>
      <c r="F54" s="97"/>
      <c r="G54" s="124" t="s">
        <v>2711</v>
      </c>
    </row>
    <row r="55" spans="1:7" ht="47.25" x14ac:dyDescent="0.25">
      <c r="A55" s="4" t="s">
        <v>1535</v>
      </c>
      <c r="B55" s="216" t="s">
        <v>133</v>
      </c>
      <c r="C55" s="95">
        <v>42684</v>
      </c>
      <c r="D55" s="103" t="s">
        <v>7</v>
      </c>
      <c r="E55" s="98" t="s">
        <v>2661</v>
      </c>
      <c r="F55" s="98"/>
      <c r="G55" s="95" t="s">
        <v>51</v>
      </c>
    </row>
    <row r="56" spans="1:7" ht="31.5" x14ac:dyDescent="0.25">
      <c r="A56" s="7" t="s">
        <v>1541</v>
      </c>
      <c r="B56" s="230" t="s">
        <v>1540</v>
      </c>
      <c r="C56" s="122">
        <v>39924</v>
      </c>
      <c r="D56" s="96" t="s">
        <v>453</v>
      </c>
      <c r="E56" s="97" t="s">
        <v>2658</v>
      </c>
      <c r="F56" s="97"/>
      <c r="G56" s="119" t="s">
        <v>86</v>
      </c>
    </row>
    <row r="57" spans="1:7" ht="47.25" x14ac:dyDescent="0.25">
      <c r="A57" s="14" t="s">
        <v>1546</v>
      </c>
      <c r="B57" s="217" t="s">
        <v>140</v>
      </c>
      <c r="C57" s="112" t="s">
        <v>24</v>
      </c>
      <c r="D57" s="99" t="s">
        <v>16</v>
      </c>
      <c r="E57" s="99" t="s">
        <v>15</v>
      </c>
      <c r="F57" s="99" t="s">
        <v>461</v>
      </c>
      <c r="G57" s="102" t="s">
        <v>79</v>
      </c>
    </row>
    <row r="58" spans="1:7" ht="47.25" x14ac:dyDescent="0.25">
      <c r="A58" s="14" t="s">
        <v>1543</v>
      </c>
      <c r="B58" s="223" t="s">
        <v>576</v>
      </c>
      <c r="C58" s="112" t="s">
        <v>24</v>
      </c>
      <c r="D58" s="99" t="s">
        <v>16</v>
      </c>
      <c r="E58" s="99" t="s">
        <v>15</v>
      </c>
      <c r="F58" s="99" t="s">
        <v>461</v>
      </c>
      <c r="G58" s="99" t="s">
        <v>2740</v>
      </c>
    </row>
    <row r="59" spans="1:7" s="1" customFormat="1" ht="47.25" x14ac:dyDescent="0.25">
      <c r="A59" s="300" t="s">
        <v>3471</v>
      </c>
      <c r="B59" s="281" t="s">
        <v>3472</v>
      </c>
      <c r="C59" s="113">
        <v>45349</v>
      </c>
      <c r="D59" s="162"/>
      <c r="E59" s="98" t="s">
        <v>2661</v>
      </c>
      <c r="F59" s="162"/>
      <c r="G59" s="162" t="s">
        <v>86</v>
      </c>
    </row>
    <row r="60" spans="1:7" ht="47.25" x14ac:dyDescent="0.25">
      <c r="A60" s="14" t="s">
        <v>1542</v>
      </c>
      <c r="B60" s="223" t="s">
        <v>137</v>
      </c>
      <c r="C60" s="112" t="s">
        <v>24</v>
      </c>
      <c r="D60" s="99" t="s">
        <v>16</v>
      </c>
      <c r="E60" s="99" t="s">
        <v>15</v>
      </c>
      <c r="F60" s="99" t="s">
        <v>461</v>
      </c>
      <c r="G60" s="99" t="s">
        <v>79</v>
      </c>
    </row>
    <row r="61" spans="1:7" ht="47.25" x14ac:dyDescent="0.25">
      <c r="A61" s="29" t="s">
        <v>1539</v>
      </c>
      <c r="B61" s="217" t="s">
        <v>1538</v>
      </c>
      <c r="C61" s="112" t="s">
        <v>24</v>
      </c>
      <c r="D61" s="99" t="s">
        <v>16</v>
      </c>
      <c r="E61" s="99" t="s">
        <v>15</v>
      </c>
      <c r="F61" s="99" t="s">
        <v>461</v>
      </c>
      <c r="G61" s="146" t="s">
        <v>87</v>
      </c>
    </row>
    <row r="62" spans="1:7" ht="47.25" x14ac:dyDescent="0.25">
      <c r="A62" s="21" t="s">
        <v>1716</v>
      </c>
      <c r="B62" s="223" t="s">
        <v>640</v>
      </c>
      <c r="C62" s="102" t="s">
        <v>24</v>
      </c>
      <c r="D62" s="99" t="s">
        <v>16</v>
      </c>
      <c r="E62" s="99" t="s">
        <v>15</v>
      </c>
      <c r="F62" s="99" t="s">
        <v>461</v>
      </c>
      <c r="G62" s="99" t="s">
        <v>85</v>
      </c>
    </row>
    <row r="63" spans="1:7" ht="31.5" x14ac:dyDescent="0.25">
      <c r="A63" s="7" t="s">
        <v>1544</v>
      </c>
      <c r="B63" s="216" t="s">
        <v>138</v>
      </c>
      <c r="C63" s="95">
        <v>40495</v>
      </c>
      <c r="D63" s="96" t="s">
        <v>453</v>
      </c>
      <c r="E63" s="97" t="s">
        <v>2658</v>
      </c>
      <c r="F63" s="97"/>
      <c r="G63" s="124" t="s">
        <v>79</v>
      </c>
    </row>
    <row r="64" spans="1:7" ht="47.25" x14ac:dyDescent="0.25">
      <c r="A64" s="14" t="s">
        <v>1721</v>
      </c>
      <c r="B64" s="217" t="s">
        <v>287</v>
      </c>
      <c r="C64" s="112" t="s">
        <v>24</v>
      </c>
      <c r="D64" s="99" t="s">
        <v>16</v>
      </c>
      <c r="E64" s="99" t="s">
        <v>15</v>
      </c>
      <c r="F64" s="99" t="s">
        <v>461</v>
      </c>
      <c r="G64" s="121" t="s">
        <v>79</v>
      </c>
    </row>
    <row r="65" spans="1:7" ht="47.25" x14ac:dyDescent="0.25">
      <c r="A65" s="14" t="s">
        <v>1545</v>
      </c>
      <c r="B65" s="217" t="s">
        <v>139</v>
      </c>
      <c r="C65" s="112" t="s">
        <v>24</v>
      </c>
      <c r="D65" s="99" t="s">
        <v>16</v>
      </c>
      <c r="E65" s="99" t="s">
        <v>15</v>
      </c>
      <c r="F65" s="99" t="s">
        <v>461</v>
      </c>
      <c r="G65" s="121" t="s">
        <v>2711</v>
      </c>
    </row>
    <row r="66" spans="1:7" ht="63" x14ac:dyDescent="0.25">
      <c r="A66" s="7" t="s">
        <v>1548</v>
      </c>
      <c r="B66" s="216" t="s">
        <v>143</v>
      </c>
      <c r="C66" s="95">
        <v>40501</v>
      </c>
      <c r="D66" s="96" t="s">
        <v>453</v>
      </c>
      <c r="E66" s="97" t="s">
        <v>2658</v>
      </c>
      <c r="F66" s="97"/>
      <c r="G66" s="124" t="s">
        <v>2711</v>
      </c>
    </row>
    <row r="67" spans="1:7" ht="31.5" x14ac:dyDescent="0.25">
      <c r="A67" s="9" t="s">
        <v>3473</v>
      </c>
      <c r="B67" s="216" t="s">
        <v>643</v>
      </c>
      <c r="C67" s="122">
        <v>42390</v>
      </c>
      <c r="D67" s="103" t="s">
        <v>7</v>
      </c>
      <c r="E67" s="98" t="s">
        <v>2661</v>
      </c>
      <c r="F67" s="98"/>
      <c r="G67" s="119" t="s">
        <v>2895</v>
      </c>
    </row>
    <row r="68" spans="1:7" ht="31.5" x14ac:dyDescent="0.25">
      <c r="A68" s="7" t="s">
        <v>1547</v>
      </c>
      <c r="B68" s="216" t="s">
        <v>577</v>
      </c>
      <c r="C68" s="95">
        <v>41317</v>
      </c>
      <c r="D68" s="103" t="s">
        <v>7</v>
      </c>
      <c r="E68" s="98" t="s">
        <v>2661</v>
      </c>
      <c r="F68" s="98"/>
      <c r="G68" s="95" t="s">
        <v>2911</v>
      </c>
    </row>
    <row r="69" spans="1:7" ht="47.25" x14ac:dyDescent="0.25">
      <c r="A69" s="14" t="s">
        <v>1699</v>
      </c>
      <c r="B69" s="217" t="s">
        <v>629</v>
      </c>
      <c r="C69" s="102" t="s">
        <v>24</v>
      </c>
      <c r="D69" s="99" t="s">
        <v>16</v>
      </c>
      <c r="E69" s="99" t="s">
        <v>15</v>
      </c>
      <c r="F69" s="99" t="s">
        <v>461</v>
      </c>
      <c r="G69" s="100" t="s">
        <v>2774</v>
      </c>
    </row>
    <row r="70" spans="1:7" ht="31.5" x14ac:dyDescent="0.25">
      <c r="A70" s="7" t="s">
        <v>1703</v>
      </c>
      <c r="B70" s="216" t="s">
        <v>636</v>
      </c>
      <c r="C70" s="95">
        <v>43238</v>
      </c>
      <c r="D70" s="103" t="s">
        <v>7</v>
      </c>
      <c r="E70" s="98" t="s">
        <v>2661</v>
      </c>
      <c r="F70" s="98"/>
      <c r="G70" s="124" t="s">
        <v>79</v>
      </c>
    </row>
    <row r="71" spans="1:7" ht="63" x14ac:dyDescent="0.25">
      <c r="A71" s="14" t="s">
        <v>2473</v>
      </c>
      <c r="B71" s="217" t="s">
        <v>2472</v>
      </c>
      <c r="C71" s="112" t="s">
        <v>24</v>
      </c>
      <c r="D71" s="99" t="s">
        <v>16</v>
      </c>
      <c r="E71" s="99" t="s">
        <v>15</v>
      </c>
      <c r="F71" s="99" t="s">
        <v>461</v>
      </c>
      <c r="G71" s="102" t="s">
        <v>2441</v>
      </c>
    </row>
    <row r="72" spans="1:7" ht="31.5" x14ac:dyDescent="0.25">
      <c r="A72" s="7" t="s">
        <v>1549</v>
      </c>
      <c r="B72" s="230" t="s">
        <v>144</v>
      </c>
      <c r="C72" s="95">
        <v>42794</v>
      </c>
      <c r="D72" s="103" t="s">
        <v>7</v>
      </c>
      <c r="E72" s="98" t="s">
        <v>2661</v>
      </c>
      <c r="F72" s="98"/>
      <c r="G72" s="95" t="s">
        <v>2912</v>
      </c>
    </row>
    <row r="73" spans="1:7" ht="31.5" x14ac:dyDescent="0.25">
      <c r="A73" s="9" t="s">
        <v>644</v>
      </c>
      <c r="B73" s="216" t="s">
        <v>286</v>
      </c>
      <c r="C73" s="122">
        <v>40227</v>
      </c>
      <c r="D73" s="161" t="s">
        <v>4</v>
      </c>
      <c r="E73" s="162" t="s">
        <v>2669</v>
      </c>
      <c r="F73" s="162" t="s">
        <v>437</v>
      </c>
      <c r="G73" s="119" t="s">
        <v>79</v>
      </c>
    </row>
    <row r="74" spans="1:7" ht="47.25" x14ac:dyDescent="0.25">
      <c r="A74" s="29" t="s">
        <v>1550</v>
      </c>
      <c r="B74" s="217" t="s">
        <v>145</v>
      </c>
      <c r="C74" s="169" t="s">
        <v>24</v>
      </c>
      <c r="D74" s="99" t="s">
        <v>16</v>
      </c>
      <c r="E74" s="99" t="s">
        <v>15</v>
      </c>
      <c r="F74" s="99" t="s">
        <v>461</v>
      </c>
      <c r="G74" s="146" t="s">
        <v>2708</v>
      </c>
    </row>
    <row r="75" spans="1:7" ht="31.5" x14ac:dyDescent="0.25">
      <c r="A75" s="162" t="s">
        <v>3483</v>
      </c>
      <c r="B75" s="162" t="s">
        <v>578</v>
      </c>
      <c r="C75" s="113">
        <v>45390</v>
      </c>
      <c r="D75" s="162"/>
      <c r="E75" s="98" t="s">
        <v>2661</v>
      </c>
      <c r="F75" s="162"/>
      <c r="G75" s="162" t="s">
        <v>3484</v>
      </c>
    </row>
    <row r="76" spans="1:7" ht="47.25" x14ac:dyDescent="0.25">
      <c r="A76" s="9" t="s">
        <v>1551</v>
      </c>
      <c r="B76" s="216" t="s">
        <v>146</v>
      </c>
      <c r="C76" s="122" t="s">
        <v>147</v>
      </c>
      <c r="D76" s="159" t="s">
        <v>439</v>
      </c>
      <c r="E76" s="97" t="s">
        <v>2668</v>
      </c>
      <c r="F76" s="97"/>
      <c r="G76" s="119" t="s">
        <v>2704</v>
      </c>
    </row>
    <row r="77" spans="1:7" ht="31.5" x14ac:dyDescent="0.25">
      <c r="A77" s="9" t="s">
        <v>645</v>
      </c>
      <c r="B77" s="216" t="s">
        <v>647</v>
      </c>
      <c r="C77" s="122">
        <v>40242</v>
      </c>
      <c r="D77" s="161" t="s">
        <v>4</v>
      </c>
      <c r="E77" s="162" t="s">
        <v>2669</v>
      </c>
      <c r="F77" s="162"/>
      <c r="G77" s="119" t="s">
        <v>2418</v>
      </c>
    </row>
  </sheetData>
  <sheetProtection algorithmName="SHA-512" hashValue="kg6TTH4WRfiPJ/9yMX/7aJ65/FnWlI/jM1DbdNrucGvcP17D01oztDWYJmNc2O6PGq2iQU0hibJwUGc9oR7nSg==" saltValue="72t/OauMmT/2e/qa6Wp6Bw==" spinCount="100000" sheet="1" objects="1" scenarios="1"/>
  <hyperlinks>
    <hyperlink ref="B7" r:id="rId1"/>
    <hyperlink ref="B8" r:id="rId2"/>
    <hyperlink ref="B63" r:id="rId3"/>
    <hyperlink ref="B9" r:id="rId4"/>
    <hyperlink ref="B16" r:id="rId5"/>
    <hyperlink ref="B22" r:id="rId6"/>
    <hyperlink ref="B25" r:id="rId7"/>
    <hyperlink ref="B57" r:id="rId8"/>
    <hyperlink ref="B66" r:id="rId9"/>
    <hyperlink ref="B74" r:id="rId10"/>
    <hyperlink ref="B76" r:id="rId11"/>
    <hyperlink ref="B41" r:id="rId12"/>
    <hyperlink ref="B39" r:id="rId13"/>
    <hyperlink ref="B72" r:id="rId14"/>
    <hyperlink ref="B49" r:id="rId15"/>
    <hyperlink ref="B46" r:id="rId16"/>
    <hyperlink ref="B42" r:id="rId17"/>
    <hyperlink ref="B55" r:id="rId18"/>
    <hyperlink ref="B30" r:id="rId19"/>
    <hyperlink ref="B21" r:id="rId20"/>
    <hyperlink ref="B15" r:id="rId21"/>
    <hyperlink ref="B18" r:id="rId22"/>
    <hyperlink ref="B19" r:id="rId23"/>
    <hyperlink ref="B29" r:id="rId24"/>
    <hyperlink ref="B17" r:id="rId25"/>
    <hyperlink ref="B34" r:id="rId26"/>
    <hyperlink ref="B45" r:id="rId27"/>
    <hyperlink ref="B43" r:id="rId28"/>
    <hyperlink ref="B47" r:id="rId29"/>
    <hyperlink ref="B53" r:id="rId30"/>
    <hyperlink ref="B6" r:id="rId31"/>
    <hyperlink ref="B58" r:id="rId32"/>
    <hyperlink ref="B68" r:id="rId33"/>
    <hyperlink ref="B51" r:id="rId34"/>
    <hyperlink ref="B52" r:id="rId35"/>
    <hyperlink ref="B62" r:id="rId36"/>
    <hyperlink ref="B64" r:id="rId37"/>
    <hyperlink ref="B12" r:id="rId38"/>
    <hyperlink ref="B13" r:id="rId39"/>
    <hyperlink ref="B32" r:id="rId40"/>
    <hyperlink ref="B23" r:id="rId41"/>
    <hyperlink ref="B20" r:id="rId42"/>
    <hyperlink ref="B24" r:id="rId43"/>
    <hyperlink ref="B26" r:id="rId44"/>
    <hyperlink ref="B27" r:id="rId45"/>
    <hyperlink ref="B33" r:id="rId46"/>
    <hyperlink ref="B37" r:id="rId47"/>
    <hyperlink ref="B36" r:id="rId48"/>
    <hyperlink ref="B44" r:id="rId49"/>
    <hyperlink ref="B48" r:id="rId50"/>
    <hyperlink ref="B54" r:id="rId51"/>
    <hyperlink ref="B60" r:id="rId52"/>
    <hyperlink ref="B61" r:id="rId53"/>
    <hyperlink ref="B56" r:id="rId54"/>
    <hyperlink ref="B75" r:id="rId55"/>
    <hyperlink ref="B10" r:id="rId56"/>
    <hyperlink ref="B35" r:id="rId57"/>
    <hyperlink ref="B11" r:id="rId58"/>
    <hyperlink ref="B38" r:id="rId59"/>
    <hyperlink ref="B5" r:id="rId60"/>
    <hyperlink ref="B14" r:id="rId61"/>
    <hyperlink ref="B31" r:id="rId62"/>
    <hyperlink ref="B40" r:id="rId63"/>
    <hyperlink ref="B71" r:id="rId64"/>
    <hyperlink ref="B67" r:id="rId65"/>
    <hyperlink ref="B77" r:id="rId66"/>
    <hyperlink ref="B73" r:id="rId67"/>
    <hyperlink ref="B69" r:id="rId68"/>
    <hyperlink ref="B70" r:id="rId69"/>
    <hyperlink ref="G45" r:id="rId70"/>
    <hyperlink ref="B59" r:id="rId71"/>
  </hyperlinks>
  <pageMargins left="0.7" right="0.7" top="0.78740157499999996" bottom="0.78740157499999996" header="0.3" footer="0.3"/>
  <pageSetup paperSize="9" orientation="portrait" r:id="rId7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21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2642</v>
      </c>
      <c r="B3" s="237"/>
      <c r="C3" s="164"/>
      <c r="D3" s="164"/>
      <c r="E3" s="165"/>
      <c r="F3" s="165"/>
      <c r="G3" s="164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2656</v>
      </c>
      <c r="F4" s="86" t="s">
        <v>2809</v>
      </c>
      <c r="G4" s="85" t="s">
        <v>2808</v>
      </c>
    </row>
    <row r="5" spans="1:7" ht="31.5" x14ac:dyDescent="0.25">
      <c r="A5" s="26" t="s">
        <v>1612</v>
      </c>
      <c r="B5" s="215" t="s">
        <v>204</v>
      </c>
      <c r="C5" s="91">
        <v>40700</v>
      </c>
      <c r="D5" s="170" t="s">
        <v>0</v>
      </c>
      <c r="E5" s="93" t="s">
        <v>2657</v>
      </c>
      <c r="F5" s="93"/>
      <c r="G5" s="152" t="s">
        <v>79</v>
      </c>
    </row>
    <row r="6" spans="1:7" ht="47.25" x14ac:dyDescent="0.25">
      <c r="A6" s="20" t="s">
        <v>2456</v>
      </c>
      <c r="B6" s="217" t="s">
        <v>2455</v>
      </c>
      <c r="C6" s="169" t="s">
        <v>24</v>
      </c>
      <c r="D6" s="99" t="s">
        <v>16</v>
      </c>
      <c r="E6" s="99" t="s">
        <v>15</v>
      </c>
      <c r="F6" s="99" t="s">
        <v>461</v>
      </c>
      <c r="G6" s="100" t="s">
        <v>2457</v>
      </c>
    </row>
    <row r="7" spans="1:7" ht="47.25" x14ac:dyDescent="0.25">
      <c r="A7" s="14" t="s">
        <v>141</v>
      </c>
      <c r="B7" s="217" t="s">
        <v>142</v>
      </c>
      <c r="C7" s="112" t="s">
        <v>24</v>
      </c>
      <c r="D7" s="99" t="s">
        <v>16</v>
      </c>
      <c r="E7" s="99" t="s">
        <v>15</v>
      </c>
      <c r="F7" s="99" t="s">
        <v>461</v>
      </c>
      <c r="G7" s="102" t="s">
        <v>79</v>
      </c>
    </row>
    <row r="8" spans="1:7" ht="47.25" x14ac:dyDescent="0.25">
      <c r="A8" s="7" t="s">
        <v>1614</v>
      </c>
      <c r="B8" s="242" t="s">
        <v>206</v>
      </c>
      <c r="C8" s="95">
        <v>42299</v>
      </c>
      <c r="D8" s="103" t="s">
        <v>7</v>
      </c>
      <c r="E8" s="98" t="s">
        <v>2661</v>
      </c>
      <c r="F8" s="98" t="s">
        <v>2798</v>
      </c>
      <c r="G8" s="62" t="s">
        <v>2848</v>
      </c>
    </row>
    <row r="9" spans="1:7" ht="31.5" x14ac:dyDescent="0.25">
      <c r="A9" s="7" t="s">
        <v>1616</v>
      </c>
      <c r="B9" s="216" t="s">
        <v>209</v>
      </c>
      <c r="C9" s="95">
        <v>40868</v>
      </c>
      <c r="D9" s="103" t="s">
        <v>7</v>
      </c>
      <c r="E9" s="98" t="s">
        <v>2661</v>
      </c>
      <c r="F9" s="98"/>
      <c r="G9" s="124" t="s">
        <v>2888</v>
      </c>
    </row>
    <row r="10" spans="1:7" ht="47.25" x14ac:dyDescent="0.25">
      <c r="A10" s="14" t="s">
        <v>2625</v>
      </c>
      <c r="B10" s="217" t="s">
        <v>600</v>
      </c>
      <c r="C10" s="102" t="s">
        <v>24</v>
      </c>
      <c r="D10" s="99" t="s">
        <v>16</v>
      </c>
      <c r="E10" s="99" t="s">
        <v>15</v>
      </c>
      <c r="F10" s="99" t="s">
        <v>461</v>
      </c>
      <c r="G10" s="100" t="s">
        <v>86</v>
      </c>
    </row>
    <row r="11" spans="1:7" ht="31.5" x14ac:dyDescent="0.25">
      <c r="A11" s="7" t="s">
        <v>1623</v>
      </c>
      <c r="B11" s="216" t="s">
        <v>215</v>
      </c>
      <c r="C11" s="95">
        <v>40627</v>
      </c>
      <c r="D11" s="96" t="s">
        <v>453</v>
      </c>
      <c r="E11" s="97" t="s">
        <v>2658</v>
      </c>
      <c r="F11" s="97"/>
      <c r="G11" s="124" t="s">
        <v>87</v>
      </c>
    </row>
    <row r="12" spans="1:7" ht="47.25" x14ac:dyDescent="0.25">
      <c r="A12" s="14" t="s">
        <v>207</v>
      </c>
      <c r="B12" s="217" t="s">
        <v>208</v>
      </c>
      <c r="C12" s="102" t="s">
        <v>24</v>
      </c>
      <c r="D12" s="99" t="s">
        <v>16</v>
      </c>
      <c r="E12" s="99" t="s">
        <v>15</v>
      </c>
      <c r="F12" s="99" t="s">
        <v>461</v>
      </c>
      <c r="G12" s="36" t="s">
        <v>2712</v>
      </c>
    </row>
    <row r="13" spans="1:7" ht="47.25" x14ac:dyDescent="0.25">
      <c r="A13" s="7" t="s">
        <v>1615</v>
      </c>
      <c r="B13" s="216" t="s">
        <v>598</v>
      </c>
      <c r="C13" s="122">
        <v>42398</v>
      </c>
      <c r="D13" s="103" t="s">
        <v>7</v>
      </c>
      <c r="E13" s="98" t="s">
        <v>2661</v>
      </c>
      <c r="F13" s="98"/>
      <c r="G13" s="37" t="s">
        <v>79</v>
      </c>
    </row>
    <row r="14" spans="1:7" ht="63" x14ac:dyDescent="0.25">
      <c r="A14" s="14" t="s">
        <v>1617</v>
      </c>
      <c r="B14" s="217" t="s">
        <v>210</v>
      </c>
      <c r="C14" s="102" t="s">
        <v>15</v>
      </c>
      <c r="D14" s="99" t="s">
        <v>447</v>
      </c>
      <c r="E14" s="99" t="s">
        <v>2790</v>
      </c>
      <c r="F14" s="99" t="s">
        <v>463</v>
      </c>
      <c r="G14" s="121" t="s">
        <v>79</v>
      </c>
    </row>
    <row r="15" spans="1:7" ht="31.5" x14ac:dyDescent="0.25">
      <c r="A15" s="7" t="s">
        <v>1618</v>
      </c>
      <c r="B15" s="217" t="s">
        <v>210</v>
      </c>
      <c r="C15" s="95">
        <v>40280</v>
      </c>
      <c r="D15" s="96" t="s">
        <v>453</v>
      </c>
      <c r="E15" s="97" t="s">
        <v>2658</v>
      </c>
      <c r="F15" s="97"/>
      <c r="G15" s="124" t="s">
        <v>79</v>
      </c>
    </row>
    <row r="16" spans="1:7" ht="31.5" x14ac:dyDescent="0.25">
      <c r="A16" s="7" t="s">
        <v>2626</v>
      </c>
      <c r="B16" s="216" t="s">
        <v>599</v>
      </c>
      <c r="C16" s="95">
        <v>40620</v>
      </c>
      <c r="D16" s="96" t="s">
        <v>453</v>
      </c>
      <c r="E16" s="97" t="s">
        <v>2658</v>
      </c>
      <c r="F16" s="97"/>
      <c r="G16" s="124" t="s">
        <v>79</v>
      </c>
    </row>
    <row r="17" spans="1:7" ht="47.25" x14ac:dyDescent="0.25">
      <c r="A17" s="8" t="s">
        <v>2627</v>
      </c>
      <c r="B17" s="230" t="s">
        <v>1619</v>
      </c>
      <c r="C17" s="95">
        <v>41918</v>
      </c>
      <c r="D17" s="103" t="s">
        <v>7</v>
      </c>
      <c r="E17" s="98" t="s">
        <v>2661</v>
      </c>
      <c r="F17" s="98" t="s">
        <v>2799</v>
      </c>
      <c r="G17" s="171" t="s">
        <v>2849</v>
      </c>
    </row>
    <row r="18" spans="1:7" ht="47.25" x14ac:dyDescent="0.25">
      <c r="A18" s="9" t="s">
        <v>1620</v>
      </c>
      <c r="B18" s="216" t="s">
        <v>211</v>
      </c>
      <c r="C18" s="122">
        <v>39878</v>
      </c>
      <c r="D18" s="161" t="s">
        <v>4</v>
      </c>
      <c r="E18" s="162" t="s">
        <v>2669</v>
      </c>
      <c r="F18" s="162" t="s">
        <v>437</v>
      </c>
      <c r="G18" s="122" t="s">
        <v>79</v>
      </c>
    </row>
    <row r="19" spans="1:7" ht="31.5" x14ac:dyDescent="0.25">
      <c r="A19" s="7" t="s">
        <v>1622</v>
      </c>
      <c r="B19" s="216" t="s">
        <v>212</v>
      </c>
      <c r="C19" s="95">
        <v>41437</v>
      </c>
      <c r="D19" s="103" t="s">
        <v>7</v>
      </c>
      <c r="E19" s="98" t="s">
        <v>2661</v>
      </c>
      <c r="F19" s="98"/>
      <c r="G19" s="108" t="s">
        <v>85</v>
      </c>
    </row>
    <row r="20" spans="1:7" ht="47.25" x14ac:dyDescent="0.25">
      <c r="A20" s="7" t="s">
        <v>1621</v>
      </c>
      <c r="B20" s="216" t="s">
        <v>213</v>
      </c>
      <c r="C20" s="95" t="s">
        <v>214</v>
      </c>
      <c r="D20" s="96" t="s">
        <v>457</v>
      </c>
      <c r="E20" s="97" t="s">
        <v>2659</v>
      </c>
      <c r="F20" s="97"/>
      <c r="G20" s="95" t="s">
        <v>51</v>
      </c>
    </row>
    <row r="21" spans="1:7" ht="47.25" x14ac:dyDescent="0.25">
      <c r="A21" s="14" t="s">
        <v>1613</v>
      </c>
      <c r="B21" s="217" t="s">
        <v>205</v>
      </c>
      <c r="C21" s="102" t="s">
        <v>24</v>
      </c>
      <c r="D21" s="99" t="s">
        <v>16</v>
      </c>
      <c r="E21" s="99" t="s">
        <v>15</v>
      </c>
      <c r="F21" s="99" t="s">
        <v>461</v>
      </c>
      <c r="G21" s="102" t="s">
        <v>2713</v>
      </c>
    </row>
  </sheetData>
  <sheetProtection algorithmName="SHA-512" hashValue="QeywFkqiKA8P/67FhNkEu0Cb62LqigiOG/PiSI7yHCmla4ufCq1yhxMDftJNSosq8Bpksef0FcCIvAC110rswQ==" saltValue="Czx3+A8X7fZji3II3V3WZQ==" spinCount="100000" sheet="1" objects="1" scenarios="1"/>
  <hyperlinks>
    <hyperlink ref="B5" r:id="rId1"/>
    <hyperlink ref="B21" r:id="rId2"/>
    <hyperlink ref="B8" r:id="rId3"/>
    <hyperlink ref="B9" r:id="rId4"/>
    <hyperlink ref="B18" r:id="rId5"/>
    <hyperlink ref="B19" r:id="rId6"/>
    <hyperlink ref="B20" r:id="rId7"/>
    <hyperlink ref="B11" r:id="rId8"/>
    <hyperlink ref="B13" r:id="rId9"/>
    <hyperlink ref="B12" r:id="rId10"/>
    <hyperlink ref="B14" r:id="rId11"/>
    <hyperlink ref="B15" r:id="rId12"/>
    <hyperlink ref="B16" r:id="rId13"/>
    <hyperlink ref="B10" r:id="rId14"/>
    <hyperlink ref="B7" r:id="rId15"/>
    <hyperlink ref="B17" r:id="rId16"/>
    <hyperlink ref="B6" r:id="rId17"/>
  </hyperlink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55"/>
  <sheetViews>
    <sheetView showGridLines="0" workbookViewId="0">
      <pane ySplit="4" topLeftCell="A11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10" t="s">
        <v>2649</v>
      </c>
      <c r="B3" s="232"/>
      <c r="C3" s="153"/>
      <c r="D3" s="154"/>
      <c r="E3" s="154"/>
      <c r="F3" s="154"/>
      <c r="G3" s="153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2656</v>
      </c>
      <c r="F4" s="86" t="s">
        <v>2809</v>
      </c>
      <c r="G4" s="85" t="s">
        <v>2808</v>
      </c>
    </row>
    <row r="5" spans="1:7" ht="63" x14ac:dyDescent="0.25">
      <c r="A5" s="26" t="s">
        <v>1670</v>
      </c>
      <c r="B5" s="215" t="s">
        <v>250</v>
      </c>
      <c r="C5" s="91">
        <v>39857</v>
      </c>
      <c r="D5" s="172" t="s">
        <v>4</v>
      </c>
      <c r="E5" s="173" t="s">
        <v>2669</v>
      </c>
      <c r="F5" s="173" t="s">
        <v>437</v>
      </c>
      <c r="G5" s="78" t="s">
        <v>2714</v>
      </c>
    </row>
    <row r="6" spans="1:7" ht="31.5" x14ac:dyDescent="0.25">
      <c r="A6" s="7" t="s">
        <v>1666</v>
      </c>
      <c r="B6" s="216" t="s">
        <v>616</v>
      </c>
      <c r="C6" s="95">
        <v>41247</v>
      </c>
      <c r="D6" s="103" t="s">
        <v>7</v>
      </c>
      <c r="E6" s="98" t="s">
        <v>2661</v>
      </c>
      <c r="F6" s="98"/>
      <c r="G6" s="12" t="s">
        <v>2714</v>
      </c>
    </row>
    <row r="7" spans="1:7" ht="47.25" x14ac:dyDescent="0.25">
      <c r="A7" s="14" t="s">
        <v>1667</v>
      </c>
      <c r="B7" s="217" t="s">
        <v>248</v>
      </c>
      <c r="C7" s="169" t="s">
        <v>24</v>
      </c>
      <c r="D7" s="99" t="s">
        <v>16</v>
      </c>
      <c r="E7" s="99" t="s">
        <v>15</v>
      </c>
      <c r="F7" s="99" t="s">
        <v>461</v>
      </c>
      <c r="G7" s="59" t="s">
        <v>86</v>
      </c>
    </row>
    <row r="8" spans="1:7" ht="63" x14ac:dyDescent="0.25">
      <c r="A8" s="14" t="s">
        <v>1668</v>
      </c>
      <c r="B8" s="217" t="s">
        <v>249</v>
      </c>
      <c r="C8" s="169" t="s">
        <v>24</v>
      </c>
      <c r="D8" s="99" t="s">
        <v>16</v>
      </c>
      <c r="E8" s="99" t="s">
        <v>15</v>
      </c>
      <c r="F8" s="99" t="s">
        <v>461</v>
      </c>
      <c r="G8" s="59" t="s">
        <v>2714</v>
      </c>
    </row>
    <row r="9" spans="1:7" ht="47.25" x14ac:dyDescent="0.25">
      <c r="A9" s="14" t="s">
        <v>1669</v>
      </c>
      <c r="B9" s="217" t="s">
        <v>617</v>
      </c>
      <c r="C9" s="169" t="s">
        <v>24</v>
      </c>
      <c r="D9" s="99" t="s">
        <v>16</v>
      </c>
      <c r="E9" s="99" t="s">
        <v>15</v>
      </c>
      <c r="F9" s="99" t="s">
        <v>461</v>
      </c>
      <c r="G9" s="59" t="s">
        <v>2715</v>
      </c>
    </row>
    <row r="10" spans="1:7" ht="47.25" x14ac:dyDescent="0.25">
      <c r="A10" s="14" t="s">
        <v>1626</v>
      </c>
      <c r="B10" s="217" t="s">
        <v>217</v>
      </c>
      <c r="C10" s="102" t="s">
        <v>15</v>
      </c>
      <c r="D10" s="99" t="s">
        <v>16</v>
      </c>
      <c r="E10" s="99" t="s">
        <v>15</v>
      </c>
      <c r="F10" s="99" t="s">
        <v>461</v>
      </c>
      <c r="G10" s="102" t="s">
        <v>2741</v>
      </c>
    </row>
    <row r="11" spans="1:7" ht="47.25" x14ac:dyDescent="0.25">
      <c r="A11" s="22" t="s">
        <v>1627</v>
      </c>
      <c r="B11" s="217" t="s">
        <v>218</v>
      </c>
      <c r="C11" s="102" t="s">
        <v>15</v>
      </c>
      <c r="D11" s="99" t="s">
        <v>16</v>
      </c>
      <c r="E11" s="99" t="s">
        <v>15</v>
      </c>
      <c r="F11" s="99" t="s">
        <v>461</v>
      </c>
      <c r="G11" s="100" t="s">
        <v>79</v>
      </c>
    </row>
    <row r="12" spans="1:7" ht="47.25" x14ac:dyDescent="0.25">
      <c r="A12" s="22" t="s">
        <v>2114</v>
      </c>
      <c r="B12" s="217" t="s">
        <v>2115</v>
      </c>
      <c r="C12" s="102" t="s">
        <v>15</v>
      </c>
      <c r="D12" s="99" t="s">
        <v>16</v>
      </c>
      <c r="E12" s="99" t="s">
        <v>15</v>
      </c>
      <c r="F12" s="99" t="s">
        <v>461</v>
      </c>
      <c r="G12" s="100" t="s">
        <v>79</v>
      </c>
    </row>
    <row r="13" spans="1:7" ht="31.5" x14ac:dyDescent="0.25">
      <c r="A13" s="7" t="s">
        <v>1628</v>
      </c>
      <c r="B13" s="216" t="s">
        <v>220</v>
      </c>
      <c r="C13" s="95">
        <v>41458</v>
      </c>
      <c r="D13" s="103" t="s">
        <v>7</v>
      </c>
      <c r="E13" s="98" t="s">
        <v>2661</v>
      </c>
      <c r="F13" s="98"/>
      <c r="G13" s="95" t="s">
        <v>2850</v>
      </c>
    </row>
    <row r="14" spans="1:7" ht="65.25" customHeight="1" x14ac:dyDescent="0.25">
      <c r="A14" s="98" t="s">
        <v>3479</v>
      </c>
      <c r="B14" s="281" t="s">
        <v>219</v>
      </c>
      <c r="C14" s="95">
        <v>45343</v>
      </c>
      <c r="D14" s="98" t="s">
        <v>16</v>
      </c>
      <c r="E14" s="98" t="s">
        <v>2661</v>
      </c>
      <c r="F14" s="98"/>
      <c r="G14" s="98" t="s">
        <v>3480</v>
      </c>
    </row>
    <row r="15" spans="1:7" ht="47.25" x14ac:dyDescent="0.25">
      <c r="A15" s="14" t="s">
        <v>2116</v>
      </c>
      <c r="B15" s="217" t="s">
        <v>2117</v>
      </c>
      <c r="C15" s="102" t="s">
        <v>24</v>
      </c>
      <c r="D15" s="99" t="s">
        <v>16</v>
      </c>
      <c r="E15" s="99" t="s">
        <v>15</v>
      </c>
      <c r="F15" s="99" t="s">
        <v>461</v>
      </c>
      <c r="G15" s="109" t="s">
        <v>86</v>
      </c>
    </row>
    <row r="16" spans="1:7" ht="31.5" x14ac:dyDescent="0.25">
      <c r="A16" s="7" t="s">
        <v>1630</v>
      </c>
      <c r="B16" s="216" t="s">
        <v>602</v>
      </c>
      <c r="C16" s="95">
        <v>41792</v>
      </c>
      <c r="D16" s="103" t="s">
        <v>7</v>
      </c>
      <c r="E16" s="98" t="s">
        <v>2661</v>
      </c>
      <c r="F16" s="98"/>
      <c r="G16" s="98" t="s">
        <v>2851</v>
      </c>
    </row>
    <row r="17" spans="1:7" ht="47.25" x14ac:dyDescent="0.25">
      <c r="A17" s="14" t="s">
        <v>1631</v>
      </c>
      <c r="B17" s="217" t="s">
        <v>223</v>
      </c>
      <c r="C17" s="102" t="s">
        <v>24</v>
      </c>
      <c r="D17" s="99" t="s">
        <v>16</v>
      </c>
      <c r="E17" s="99" t="s">
        <v>15</v>
      </c>
      <c r="F17" s="99" t="s">
        <v>461</v>
      </c>
      <c r="G17" s="105" t="s">
        <v>2716</v>
      </c>
    </row>
    <row r="18" spans="1:7" ht="63" x14ac:dyDescent="0.25">
      <c r="A18" s="14" t="s">
        <v>2119</v>
      </c>
      <c r="B18" s="217" t="s">
        <v>2118</v>
      </c>
      <c r="C18" s="102" t="s">
        <v>24</v>
      </c>
      <c r="D18" s="99" t="s">
        <v>16</v>
      </c>
      <c r="E18" s="99" t="s">
        <v>15</v>
      </c>
      <c r="F18" s="99" t="s">
        <v>461</v>
      </c>
      <c r="G18" s="109" t="s">
        <v>86</v>
      </c>
    </row>
    <row r="19" spans="1:7" ht="63" x14ac:dyDescent="0.25">
      <c r="A19" s="14" t="s">
        <v>2396</v>
      </c>
      <c r="B19" s="217" t="s">
        <v>240</v>
      </c>
      <c r="C19" s="102" t="s">
        <v>24</v>
      </c>
      <c r="D19" s="99" t="s">
        <v>16</v>
      </c>
      <c r="E19" s="99" t="s">
        <v>15</v>
      </c>
      <c r="F19" s="99" t="s">
        <v>461</v>
      </c>
      <c r="G19" s="109" t="s">
        <v>86</v>
      </c>
    </row>
    <row r="20" spans="1:7" ht="63" x14ac:dyDescent="0.25">
      <c r="A20" s="14" t="s">
        <v>1659</v>
      </c>
      <c r="B20" s="217" t="s">
        <v>223</v>
      </c>
      <c r="C20" s="102" t="s">
        <v>24</v>
      </c>
      <c r="D20" s="99" t="s">
        <v>16</v>
      </c>
      <c r="E20" s="99" t="s">
        <v>15</v>
      </c>
      <c r="F20" s="99" t="s">
        <v>461</v>
      </c>
      <c r="G20" s="109" t="s">
        <v>86</v>
      </c>
    </row>
    <row r="21" spans="1:7" ht="63" x14ac:dyDescent="0.25">
      <c r="A21" s="14" t="s">
        <v>1661</v>
      </c>
      <c r="B21" s="217" t="s">
        <v>243</v>
      </c>
      <c r="C21" s="102" t="s">
        <v>24</v>
      </c>
      <c r="D21" s="99" t="s">
        <v>16</v>
      </c>
      <c r="E21" s="99" t="s">
        <v>15</v>
      </c>
      <c r="F21" s="99" t="s">
        <v>461</v>
      </c>
      <c r="G21" s="59" t="s">
        <v>86</v>
      </c>
    </row>
    <row r="22" spans="1:7" ht="63" x14ac:dyDescent="0.25">
      <c r="A22" s="7" t="s">
        <v>1664</v>
      </c>
      <c r="B22" s="216" t="s">
        <v>615</v>
      </c>
      <c r="C22" s="95">
        <v>39917</v>
      </c>
      <c r="D22" s="96" t="s">
        <v>453</v>
      </c>
      <c r="E22" s="97" t="s">
        <v>2658</v>
      </c>
      <c r="F22" s="97"/>
      <c r="G22" s="124" t="s">
        <v>51</v>
      </c>
    </row>
    <row r="23" spans="1:7" ht="63" x14ac:dyDescent="0.25">
      <c r="A23" s="7" t="s">
        <v>1665</v>
      </c>
      <c r="B23" s="216" t="s">
        <v>246</v>
      </c>
      <c r="C23" s="95">
        <v>40504</v>
      </c>
      <c r="D23" s="96" t="s">
        <v>453</v>
      </c>
      <c r="E23" s="97" t="s">
        <v>2658</v>
      </c>
      <c r="F23" s="97"/>
      <c r="G23" s="124" t="s">
        <v>51</v>
      </c>
    </row>
    <row r="24" spans="1:7" ht="15.75" x14ac:dyDescent="0.25">
      <c r="A24" s="39" t="s">
        <v>247</v>
      </c>
      <c r="B24" s="216"/>
      <c r="C24" s="95"/>
      <c r="D24" s="101"/>
      <c r="E24" s="101"/>
      <c r="F24" s="101"/>
      <c r="G24" s="124"/>
    </row>
    <row r="25" spans="1:7" ht="31.5" x14ac:dyDescent="0.25">
      <c r="A25" s="27" t="s">
        <v>1632</v>
      </c>
      <c r="B25" s="216" t="s">
        <v>603</v>
      </c>
      <c r="C25" s="113">
        <v>41816</v>
      </c>
      <c r="D25" s="103" t="s">
        <v>7</v>
      </c>
      <c r="E25" s="98" t="s">
        <v>2661</v>
      </c>
      <c r="F25" s="98"/>
      <c r="G25" s="124" t="s">
        <v>2852</v>
      </c>
    </row>
    <row r="26" spans="1:7" ht="47.25" x14ac:dyDescent="0.25">
      <c r="A26" s="7" t="s">
        <v>1634</v>
      </c>
      <c r="B26" s="216" t="s">
        <v>604</v>
      </c>
      <c r="C26" s="95" t="s">
        <v>225</v>
      </c>
      <c r="D26" s="159" t="s">
        <v>439</v>
      </c>
      <c r="E26" s="97" t="s">
        <v>2668</v>
      </c>
      <c r="F26" s="97"/>
      <c r="G26" s="124" t="s">
        <v>51</v>
      </c>
    </row>
    <row r="27" spans="1:7" ht="47.25" x14ac:dyDescent="0.25">
      <c r="A27" s="29" t="s">
        <v>1633</v>
      </c>
      <c r="B27" s="217" t="s">
        <v>224</v>
      </c>
      <c r="C27" s="102" t="s">
        <v>24</v>
      </c>
      <c r="D27" s="99" t="s">
        <v>16</v>
      </c>
      <c r="E27" s="99" t="s">
        <v>15</v>
      </c>
      <c r="F27" s="99" t="s">
        <v>461</v>
      </c>
      <c r="G27" s="121" t="s">
        <v>86</v>
      </c>
    </row>
    <row r="28" spans="1:7" ht="31.5" x14ac:dyDescent="0.25">
      <c r="A28" s="7" t="s">
        <v>1636</v>
      </c>
      <c r="B28" s="216" t="s">
        <v>1635</v>
      </c>
      <c r="C28" s="95">
        <v>40494</v>
      </c>
      <c r="D28" s="96" t="s">
        <v>453</v>
      </c>
      <c r="E28" s="97" t="s">
        <v>2658</v>
      </c>
      <c r="F28" s="97"/>
      <c r="G28" s="124" t="s">
        <v>86</v>
      </c>
    </row>
    <row r="29" spans="1:7" ht="31.5" x14ac:dyDescent="0.25">
      <c r="A29" s="7" t="s">
        <v>1637</v>
      </c>
      <c r="B29" s="216" t="s">
        <v>605</v>
      </c>
      <c r="C29" s="95">
        <v>42685</v>
      </c>
      <c r="D29" s="103" t="s">
        <v>7</v>
      </c>
      <c r="E29" s="98" t="s">
        <v>2661</v>
      </c>
      <c r="F29" s="98"/>
      <c r="G29" s="124" t="s">
        <v>82</v>
      </c>
    </row>
    <row r="30" spans="1:7" ht="47.25" x14ac:dyDescent="0.25">
      <c r="A30" s="14" t="s">
        <v>1638</v>
      </c>
      <c r="B30" s="217" t="s">
        <v>226</v>
      </c>
      <c r="C30" s="102" t="s">
        <v>24</v>
      </c>
      <c r="D30" s="99" t="s">
        <v>16</v>
      </c>
      <c r="E30" s="99" t="s">
        <v>15</v>
      </c>
      <c r="F30" s="99" t="s">
        <v>461</v>
      </c>
      <c r="G30" s="100" t="s">
        <v>86</v>
      </c>
    </row>
    <row r="31" spans="1:7" ht="31.5" x14ac:dyDescent="0.25">
      <c r="A31" s="9" t="s">
        <v>1656</v>
      </c>
      <c r="B31" s="216" t="s">
        <v>241</v>
      </c>
      <c r="C31" s="113">
        <v>41582</v>
      </c>
      <c r="D31" s="103" t="s">
        <v>7</v>
      </c>
      <c r="E31" s="98" t="s">
        <v>2661</v>
      </c>
      <c r="F31" s="98"/>
      <c r="G31" s="95" t="s">
        <v>79</v>
      </c>
    </row>
    <row r="32" spans="1:7" ht="63" x14ac:dyDescent="0.25">
      <c r="A32" s="9" t="s">
        <v>1657</v>
      </c>
      <c r="B32" s="216" t="s">
        <v>611</v>
      </c>
      <c r="C32" s="122">
        <v>40210</v>
      </c>
      <c r="D32" s="174" t="s">
        <v>2678</v>
      </c>
      <c r="E32" s="113" t="s">
        <v>2671</v>
      </c>
      <c r="F32" s="113"/>
      <c r="G32" s="108" t="s">
        <v>274</v>
      </c>
    </row>
    <row r="33" spans="1:7" ht="31.5" x14ac:dyDescent="0.25">
      <c r="A33" s="9" t="s">
        <v>1639</v>
      </c>
      <c r="B33" s="216" t="s">
        <v>227</v>
      </c>
      <c r="C33" s="113">
        <v>41576</v>
      </c>
      <c r="D33" s="103" t="s">
        <v>7</v>
      </c>
      <c r="E33" s="98" t="s">
        <v>2661</v>
      </c>
      <c r="F33" s="98"/>
      <c r="G33" s="95" t="s">
        <v>86</v>
      </c>
    </row>
    <row r="34" spans="1:7" ht="31.5" x14ac:dyDescent="0.25">
      <c r="A34" s="7" t="s">
        <v>1646</v>
      </c>
      <c r="B34" s="216" t="s">
        <v>232</v>
      </c>
      <c r="C34" s="95">
        <v>39737</v>
      </c>
      <c r="D34" s="96" t="s">
        <v>453</v>
      </c>
      <c r="E34" s="97" t="s">
        <v>2658</v>
      </c>
      <c r="F34" s="97"/>
      <c r="G34" s="95" t="s">
        <v>79</v>
      </c>
    </row>
    <row r="35" spans="1:7" ht="31.5" x14ac:dyDescent="0.25">
      <c r="A35" s="9" t="s">
        <v>1640</v>
      </c>
      <c r="B35" s="216" t="s">
        <v>228</v>
      </c>
      <c r="C35" s="113">
        <v>42010</v>
      </c>
      <c r="D35" s="103" t="s">
        <v>7</v>
      </c>
      <c r="E35" s="98" t="s">
        <v>2661</v>
      </c>
      <c r="F35" s="98"/>
      <c r="G35" s="25" t="s">
        <v>2700</v>
      </c>
    </row>
    <row r="36" spans="1:7" ht="31.5" x14ac:dyDescent="0.25">
      <c r="A36" s="9" t="s">
        <v>1641</v>
      </c>
      <c r="B36" s="216" t="s">
        <v>229</v>
      </c>
      <c r="C36" s="113">
        <v>41939</v>
      </c>
      <c r="D36" s="103" t="s">
        <v>7</v>
      </c>
      <c r="E36" s="98" t="s">
        <v>2661</v>
      </c>
      <c r="F36" s="98"/>
      <c r="G36" s="95" t="s">
        <v>79</v>
      </c>
    </row>
    <row r="37" spans="1:7" ht="63" x14ac:dyDescent="0.25">
      <c r="A37" s="7" t="s">
        <v>1643</v>
      </c>
      <c r="B37" s="216" t="s">
        <v>606</v>
      </c>
      <c r="C37" s="98" t="s">
        <v>231</v>
      </c>
      <c r="D37" s="101" t="s">
        <v>443</v>
      </c>
      <c r="E37" s="97" t="s">
        <v>2666</v>
      </c>
      <c r="F37" s="97"/>
      <c r="G37" s="119" t="s">
        <v>2899</v>
      </c>
    </row>
    <row r="38" spans="1:7" ht="47.25" x14ac:dyDescent="0.25">
      <c r="A38" s="7" t="s">
        <v>1660</v>
      </c>
      <c r="B38" s="216" t="s">
        <v>242</v>
      </c>
      <c r="C38" s="95">
        <v>42111</v>
      </c>
      <c r="D38" s="103" t="s">
        <v>7</v>
      </c>
      <c r="E38" s="98" t="s">
        <v>2661</v>
      </c>
      <c r="F38" s="98"/>
      <c r="G38" s="12" t="s">
        <v>51</v>
      </c>
    </row>
    <row r="39" spans="1:7" ht="31.5" x14ac:dyDescent="0.25">
      <c r="A39" s="7" t="s">
        <v>1647</v>
      </c>
      <c r="B39" s="216" t="s">
        <v>233</v>
      </c>
      <c r="C39" s="95">
        <v>41913</v>
      </c>
      <c r="D39" s="103" t="s">
        <v>7</v>
      </c>
      <c r="E39" s="98" t="s">
        <v>2661</v>
      </c>
      <c r="F39" s="98"/>
      <c r="G39" s="25" t="s">
        <v>112</v>
      </c>
    </row>
    <row r="40" spans="1:7" ht="47.25" x14ac:dyDescent="0.25">
      <c r="A40" s="20" t="s">
        <v>1642</v>
      </c>
      <c r="B40" s="217" t="s">
        <v>230</v>
      </c>
      <c r="C40" s="102" t="s">
        <v>24</v>
      </c>
      <c r="D40" s="99" t="s">
        <v>16</v>
      </c>
      <c r="E40" s="99" t="s">
        <v>15</v>
      </c>
      <c r="F40" s="99" t="s">
        <v>461</v>
      </c>
      <c r="G40" s="102" t="s">
        <v>86</v>
      </c>
    </row>
    <row r="41" spans="1:7" ht="47.25" x14ac:dyDescent="0.25">
      <c r="A41" s="14" t="s">
        <v>1644</v>
      </c>
      <c r="B41" s="217" t="s">
        <v>607</v>
      </c>
      <c r="C41" s="102" t="s">
        <v>24</v>
      </c>
      <c r="D41" s="99" t="s">
        <v>16</v>
      </c>
      <c r="E41" s="99" t="s">
        <v>15</v>
      </c>
      <c r="F41" s="99" t="s">
        <v>461</v>
      </c>
      <c r="G41" s="99" t="s">
        <v>86</v>
      </c>
    </row>
    <row r="42" spans="1:7" ht="31.5" x14ac:dyDescent="0.25">
      <c r="A42" s="7" t="s">
        <v>1645</v>
      </c>
      <c r="B42" s="216" t="s">
        <v>608</v>
      </c>
      <c r="C42" s="95">
        <v>41367</v>
      </c>
      <c r="D42" s="103" t="s">
        <v>7</v>
      </c>
      <c r="E42" s="98" t="s">
        <v>2661</v>
      </c>
      <c r="F42" s="98"/>
      <c r="G42" s="95" t="s">
        <v>85</v>
      </c>
    </row>
    <row r="43" spans="1:7" ht="31.5" x14ac:dyDescent="0.25">
      <c r="A43" s="9" t="s">
        <v>1663</v>
      </c>
      <c r="B43" s="216" t="s">
        <v>614</v>
      </c>
      <c r="C43" s="122">
        <v>41890</v>
      </c>
      <c r="D43" s="103" t="s">
        <v>7</v>
      </c>
      <c r="E43" s="98" t="s">
        <v>2661</v>
      </c>
      <c r="F43" s="98"/>
      <c r="G43" s="122" t="s">
        <v>244</v>
      </c>
    </row>
    <row r="44" spans="1:7" ht="47.25" x14ac:dyDescent="0.25">
      <c r="A44" s="7" t="s">
        <v>1658</v>
      </c>
      <c r="B44" s="216" t="s">
        <v>612</v>
      </c>
      <c r="C44" s="95">
        <v>41373</v>
      </c>
      <c r="D44" s="103" t="s">
        <v>7</v>
      </c>
      <c r="E44" s="98" t="s">
        <v>2661</v>
      </c>
      <c r="F44" s="98"/>
      <c r="G44" s="108" t="s">
        <v>2702</v>
      </c>
    </row>
    <row r="45" spans="1:7" ht="31.5" x14ac:dyDescent="0.25">
      <c r="A45" s="7" t="s">
        <v>1662</v>
      </c>
      <c r="B45" s="216" t="s">
        <v>613</v>
      </c>
      <c r="C45" s="95">
        <v>41432</v>
      </c>
      <c r="D45" s="103" t="s">
        <v>7</v>
      </c>
      <c r="E45" s="98" t="s">
        <v>2661</v>
      </c>
      <c r="F45" s="98"/>
      <c r="G45" s="95" t="s">
        <v>86</v>
      </c>
    </row>
    <row r="46" spans="1:7" ht="31.5" x14ac:dyDescent="0.25">
      <c r="A46" s="7" t="s">
        <v>1648</v>
      </c>
      <c r="B46" s="243" t="s">
        <v>234</v>
      </c>
      <c r="C46" s="95">
        <v>41963</v>
      </c>
      <c r="D46" s="103" t="s">
        <v>7</v>
      </c>
      <c r="E46" s="98" t="s">
        <v>2661</v>
      </c>
      <c r="F46" s="98"/>
      <c r="G46" s="25" t="s">
        <v>112</v>
      </c>
    </row>
    <row r="47" spans="1:7" ht="31.5" x14ac:dyDescent="0.25">
      <c r="A47" s="9" t="s">
        <v>1649</v>
      </c>
      <c r="B47" s="216" t="s">
        <v>609</v>
      </c>
      <c r="C47" s="122">
        <v>41785</v>
      </c>
      <c r="D47" s="103" t="s">
        <v>7</v>
      </c>
      <c r="E47" s="98" t="s">
        <v>2661</v>
      </c>
      <c r="F47" s="98"/>
      <c r="G47" s="95" t="s">
        <v>235</v>
      </c>
    </row>
    <row r="48" spans="1:7" ht="31.5" x14ac:dyDescent="0.25">
      <c r="A48" s="7" t="s">
        <v>1650</v>
      </c>
      <c r="B48" s="216" t="s">
        <v>236</v>
      </c>
      <c r="C48" s="95">
        <v>41731</v>
      </c>
      <c r="D48" s="103" t="s">
        <v>7</v>
      </c>
      <c r="E48" s="98" t="s">
        <v>2661</v>
      </c>
      <c r="F48" s="98"/>
      <c r="G48" s="98" t="s">
        <v>2853</v>
      </c>
    </row>
    <row r="49" spans="1:7" ht="31.5" x14ac:dyDescent="0.25">
      <c r="A49" s="7" t="s">
        <v>1651</v>
      </c>
      <c r="B49" s="216" t="s">
        <v>237</v>
      </c>
      <c r="C49" s="95">
        <v>41905</v>
      </c>
      <c r="D49" s="103" t="s">
        <v>7</v>
      </c>
      <c r="E49" s="98" t="s">
        <v>2661</v>
      </c>
      <c r="F49" s="98"/>
      <c r="G49" s="98" t="s">
        <v>79</v>
      </c>
    </row>
    <row r="50" spans="1:7" ht="31.5" x14ac:dyDescent="0.25">
      <c r="A50" s="7" t="s">
        <v>2168</v>
      </c>
      <c r="B50" s="216" t="s">
        <v>245</v>
      </c>
      <c r="C50" s="95">
        <v>39919</v>
      </c>
      <c r="D50" s="96" t="s">
        <v>453</v>
      </c>
      <c r="E50" s="97" t="s">
        <v>2658</v>
      </c>
      <c r="F50" s="97"/>
      <c r="G50" s="124" t="s">
        <v>79</v>
      </c>
    </row>
    <row r="51" spans="1:7" ht="31.5" x14ac:dyDescent="0.25">
      <c r="A51" s="7" t="s">
        <v>1653</v>
      </c>
      <c r="B51" s="216" t="s">
        <v>610</v>
      </c>
      <c r="C51" s="95">
        <v>41430</v>
      </c>
      <c r="D51" s="103" t="s">
        <v>7</v>
      </c>
      <c r="E51" s="98" t="s">
        <v>2661</v>
      </c>
      <c r="F51" s="98"/>
      <c r="G51" s="95" t="s">
        <v>2892</v>
      </c>
    </row>
    <row r="52" spans="1:7" ht="31.5" x14ac:dyDescent="0.25">
      <c r="A52" s="7" t="s">
        <v>1652</v>
      </c>
      <c r="B52" s="216" t="s">
        <v>238</v>
      </c>
      <c r="C52" s="95">
        <v>41731</v>
      </c>
      <c r="D52" s="103" t="s">
        <v>7</v>
      </c>
      <c r="E52" s="98" t="s">
        <v>2661</v>
      </c>
      <c r="F52" s="98"/>
      <c r="G52" s="95" t="s">
        <v>239</v>
      </c>
    </row>
    <row r="53" spans="1:7" ht="47.25" x14ac:dyDescent="0.25">
      <c r="A53" s="9" t="s">
        <v>1655</v>
      </c>
      <c r="B53" s="216" t="s">
        <v>1654</v>
      </c>
      <c r="C53" s="122">
        <v>40455</v>
      </c>
      <c r="D53" s="174" t="s">
        <v>2678</v>
      </c>
      <c r="E53" s="113" t="s">
        <v>2671</v>
      </c>
      <c r="F53" s="113"/>
      <c r="G53" s="95" t="s">
        <v>274</v>
      </c>
    </row>
    <row r="54" spans="1:7" ht="47.25" x14ac:dyDescent="0.25">
      <c r="A54" s="14" t="s">
        <v>221</v>
      </c>
      <c r="B54" s="217" t="s">
        <v>222</v>
      </c>
      <c r="C54" s="102" t="s">
        <v>24</v>
      </c>
      <c r="D54" s="99" t="s">
        <v>16</v>
      </c>
      <c r="E54" s="99" t="s">
        <v>15</v>
      </c>
      <c r="F54" s="99" t="s">
        <v>461</v>
      </c>
      <c r="G54" s="102" t="s">
        <v>2717</v>
      </c>
    </row>
    <row r="55" spans="1:7" ht="63" x14ac:dyDescent="0.25">
      <c r="A55" s="11" t="s">
        <v>2628</v>
      </c>
      <c r="B55" s="216" t="s">
        <v>1629</v>
      </c>
      <c r="C55" s="95">
        <v>39954</v>
      </c>
      <c r="D55" s="161" t="s">
        <v>4</v>
      </c>
      <c r="E55" s="162" t="s">
        <v>2669</v>
      </c>
      <c r="F55" s="162" t="s">
        <v>437</v>
      </c>
      <c r="G55" s="95" t="s">
        <v>2717</v>
      </c>
    </row>
  </sheetData>
  <sheetProtection algorithmName="SHA-512" hashValue="n7brYlH02C82K6p61qJrMLKz8NYQgOD/l1IPtMwmhdTmCoQMjrmrTYEqxCv+ISY1KrQ9QlUoIZ3UKzivuFbmDA==" saltValue="coZyvh4j3iz5Grgc3vBw/A==" spinCount="100000" sheet="1" objects="1" scenarios="1"/>
  <hyperlinks>
    <hyperlink ref="B10" r:id="rId1"/>
    <hyperlink ref="B11" r:id="rId2"/>
    <hyperlink ref="B14" r:id="rId3"/>
    <hyperlink ref="B17" r:id="rId4"/>
    <hyperlink ref="B33" r:id="rId5"/>
    <hyperlink ref="B35" r:id="rId6"/>
    <hyperlink ref="B36" r:id="rId7"/>
    <hyperlink ref="B34" r:id="rId8"/>
    <hyperlink ref="B39" r:id="rId9"/>
    <hyperlink ref="B46" r:id="rId10"/>
    <hyperlink ref="B48" r:id="rId11"/>
    <hyperlink ref="B49" r:id="rId12"/>
    <hyperlink ref="B52" r:id="rId13"/>
    <hyperlink ref="B31" r:id="rId14"/>
    <hyperlink ref="B43" r:id="rId15"/>
    <hyperlink ref="B50" r:id="rId16"/>
    <hyperlink ref="B23" r:id="rId17"/>
    <hyperlink ref="B13" r:id="rId18"/>
    <hyperlink ref="B54" r:id="rId19"/>
    <hyperlink ref="B5" r:id="rId20"/>
    <hyperlink ref="B38" r:id="rId21"/>
    <hyperlink ref="B16" r:id="rId22"/>
    <hyperlink ref="B25" r:id="rId23"/>
    <hyperlink ref="B26" r:id="rId24"/>
    <hyperlink ref="B29" r:id="rId25"/>
    <hyperlink ref="B30" r:id="rId26"/>
    <hyperlink ref="B37" r:id="rId27"/>
    <hyperlink ref="B41" r:id="rId28"/>
    <hyperlink ref="B42" r:id="rId29"/>
    <hyperlink ref="B47" r:id="rId30"/>
    <hyperlink ref="B51" r:id="rId31"/>
    <hyperlink ref="B32" r:id="rId32"/>
    <hyperlink ref="B44" r:id="rId33"/>
    <hyperlink ref="B45" r:id="rId34"/>
    <hyperlink ref="B22" r:id="rId35"/>
    <hyperlink ref="B6" r:id="rId36"/>
    <hyperlink ref="B8" r:id="rId37" location="2"/>
    <hyperlink ref="B9" r:id="rId38"/>
    <hyperlink ref="B55" r:id="rId39"/>
    <hyperlink ref="B27" r:id="rId40"/>
    <hyperlink ref="B28" r:id="rId41"/>
    <hyperlink ref="B40" r:id="rId42"/>
    <hyperlink ref="B53" r:id="rId43"/>
    <hyperlink ref="B19" r:id="rId44"/>
    <hyperlink ref="B20" r:id="rId45"/>
    <hyperlink ref="B21" r:id="rId46"/>
    <hyperlink ref="B7" r:id="rId47"/>
    <hyperlink ref="B12" r:id="rId48"/>
    <hyperlink ref="B15" r:id="rId49"/>
    <hyperlink ref="B18" r:id="rId50"/>
    <hyperlink ref="G35" r:id="rId51" display="http://odry.charita.cz/"/>
  </hyperlink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14"/>
  <sheetViews>
    <sheetView showGridLines="0" workbookViewId="0">
      <pane ySplit="4" topLeftCell="A5" activePane="bottomLeft" state="frozen"/>
      <selection pane="bottomLeft" activeCell="A18" sqref="A18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11" t="s">
        <v>2629</v>
      </c>
      <c r="B3" s="244"/>
      <c r="C3" s="175"/>
      <c r="D3" s="176"/>
      <c r="E3" s="176"/>
      <c r="F3" s="176"/>
      <c r="G3" s="177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2656</v>
      </c>
      <c r="F4" s="86" t="s">
        <v>2809</v>
      </c>
      <c r="G4" s="85" t="s">
        <v>2808</v>
      </c>
    </row>
    <row r="5" spans="1:7" ht="31.5" x14ac:dyDescent="0.25">
      <c r="A5" s="79" t="s">
        <v>257</v>
      </c>
      <c r="B5" s="215" t="s">
        <v>258</v>
      </c>
      <c r="C5" s="91">
        <v>42073</v>
      </c>
      <c r="D5" s="151" t="s">
        <v>7</v>
      </c>
      <c r="E5" s="94" t="s">
        <v>2661</v>
      </c>
      <c r="F5" s="94"/>
      <c r="G5" s="178" t="s">
        <v>2900</v>
      </c>
    </row>
    <row r="6" spans="1:7" ht="31.5" x14ac:dyDescent="0.25">
      <c r="A6" s="7" t="s">
        <v>1682</v>
      </c>
      <c r="B6" s="216" t="s">
        <v>259</v>
      </c>
      <c r="C6" s="95">
        <v>41810</v>
      </c>
      <c r="D6" s="103" t="s">
        <v>7</v>
      </c>
      <c r="E6" s="98" t="s">
        <v>2661</v>
      </c>
      <c r="F6" s="98"/>
      <c r="G6" s="95" t="s">
        <v>79</v>
      </c>
    </row>
    <row r="7" spans="1:7" ht="47.25" x14ac:dyDescent="0.25">
      <c r="A7" s="9" t="s">
        <v>1683</v>
      </c>
      <c r="B7" s="216" t="s">
        <v>1684</v>
      </c>
      <c r="C7" s="95">
        <v>40217</v>
      </c>
      <c r="D7" s="161" t="s">
        <v>4</v>
      </c>
      <c r="E7" s="162" t="s">
        <v>2669</v>
      </c>
      <c r="F7" s="162" t="s">
        <v>437</v>
      </c>
      <c r="G7" s="95" t="s">
        <v>260</v>
      </c>
    </row>
    <row r="8" spans="1:7" ht="47.25" x14ac:dyDescent="0.25">
      <c r="A8" s="20" t="s">
        <v>1685</v>
      </c>
      <c r="B8" s="217" t="s">
        <v>261</v>
      </c>
      <c r="C8" s="102" t="s">
        <v>254</v>
      </c>
      <c r="D8" s="99" t="s">
        <v>16</v>
      </c>
      <c r="E8" s="99" t="s">
        <v>15</v>
      </c>
      <c r="F8" s="99" t="s">
        <v>461</v>
      </c>
      <c r="G8" s="102" t="s">
        <v>2752</v>
      </c>
    </row>
    <row r="9" spans="1:7" ht="31.5" x14ac:dyDescent="0.25">
      <c r="A9" s="7" t="s">
        <v>1688</v>
      </c>
      <c r="B9" s="216" t="s">
        <v>262</v>
      </c>
      <c r="C9" s="95">
        <v>40875</v>
      </c>
      <c r="D9" s="103" t="s">
        <v>7</v>
      </c>
      <c r="E9" s="98" t="s">
        <v>2661</v>
      </c>
      <c r="F9" s="98"/>
      <c r="G9" s="119" t="s">
        <v>2895</v>
      </c>
    </row>
    <row r="10" spans="1:7" ht="47.25" x14ac:dyDescent="0.25">
      <c r="A10" s="14" t="s">
        <v>1691</v>
      </c>
      <c r="B10" s="217" t="s">
        <v>1690</v>
      </c>
      <c r="C10" s="102" t="s">
        <v>254</v>
      </c>
      <c r="D10" s="99" t="s">
        <v>16</v>
      </c>
      <c r="E10" s="99" t="s">
        <v>15</v>
      </c>
      <c r="F10" s="99" t="s">
        <v>461</v>
      </c>
      <c r="G10" s="99" t="s">
        <v>2775</v>
      </c>
    </row>
    <row r="11" spans="1:7" ht="31.5" x14ac:dyDescent="0.25">
      <c r="A11" s="7" t="s">
        <v>1687</v>
      </c>
      <c r="B11" s="216" t="s">
        <v>857</v>
      </c>
      <c r="C11" s="95">
        <v>41457</v>
      </c>
      <c r="D11" s="103" t="s">
        <v>7</v>
      </c>
      <c r="E11" s="98" t="s">
        <v>2661</v>
      </c>
      <c r="F11" s="98"/>
      <c r="G11" s="108" t="s">
        <v>2905</v>
      </c>
    </row>
    <row r="12" spans="1:7" ht="47.25" x14ac:dyDescent="0.25">
      <c r="A12" s="7" t="s">
        <v>1689</v>
      </c>
      <c r="B12" s="216" t="s">
        <v>263</v>
      </c>
      <c r="C12" s="95">
        <v>42375</v>
      </c>
      <c r="D12" s="103" t="s">
        <v>7</v>
      </c>
      <c r="E12" s="98" t="s">
        <v>2661</v>
      </c>
      <c r="F12" s="98"/>
      <c r="G12" s="119" t="s">
        <v>2854</v>
      </c>
    </row>
    <row r="13" spans="1:7" ht="31.5" x14ac:dyDescent="0.25">
      <c r="A13" s="7" t="s">
        <v>1681</v>
      </c>
      <c r="B13" s="216" t="s">
        <v>624</v>
      </c>
      <c r="C13" s="95">
        <v>40792</v>
      </c>
      <c r="D13" s="163" t="s">
        <v>0</v>
      </c>
      <c r="E13" s="97" t="s">
        <v>2657</v>
      </c>
      <c r="F13" s="97"/>
      <c r="G13" s="95" t="s">
        <v>2060</v>
      </c>
    </row>
    <row r="14" spans="1:7" ht="47.25" x14ac:dyDescent="0.25">
      <c r="A14" s="20" t="s">
        <v>1686</v>
      </c>
      <c r="B14" s="223" t="s">
        <v>625</v>
      </c>
      <c r="C14" s="102" t="s">
        <v>254</v>
      </c>
      <c r="D14" s="99" t="s">
        <v>16</v>
      </c>
      <c r="E14" s="99" t="s">
        <v>15</v>
      </c>
      <c r="F14" s="99" t="s">
        <v>461</v>
      </c>
      <c r="G14" s="102" t="s">
        <v>2758</v>
      </c>
    </row>
  </sheetData>
  <sheetProtection algorithmName="SHA-512" hashValue="f5AlFQk5RsakpyB92DBdGKwK8wEHZPAfgtzKZyF+82vN5ye0sbqCm8u+QCjlnFSi8mx9xKw6IKCStfkuthKgbw==" saltValue="hGNbSEiiId9kbNEjS83iXg==" spinCount="100000" sheet="1" objects="1" scenarios="1"/>
  <hyperlinks>
    <hyperlink ref="B9" r:id="rId1"/>
    <hyperlink ref="B5" r:id="rId2"/>
    <hyperlink ref="B6" r:id="rId3"/>
    <hyperlink ref="B7" r:id="rId4"/>
    <hyperlink ref="B11" r:id="rId5"/>
    <hyperlink ref="B14" r:id="rId6"/>
    <hyperlink ref="B12" r:id="rId7"/>
    <hyperlink ref="B8" r:id="rId8"/>
    <hyperlink ref="B13" r:id="rId9"/>
    <hyperlink ref="B10" r:id="rId10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79"/>
  <sheetViews>
    <sheetView showGridLines="0" workbookViewId="0">
      <pane ySplit="4" topLeftCell="A24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9" ht="15" customHeight="1" x14ac:dyDescent="0.25">
      <c r="A1" s="263" t="str">
        <f>HYPERLINK("#'SEZNAM VŠECH ORGANIZACÍ'!A1","ZPĚT NA SEZNAM VŠECH ORGANIZACÍ")</f>
        <v>ZPĚT NA SEZNAM VŠECH ORGANIZACÍ</v>
      </c>
      <c r="C1" s="266"/>
      <c r="D1" s="43"/>
      <c r="E1" s="266"/>
      <c r="F1" s="266"/>
      <c r="G1" s="266"/>
      <c r="H1" s="266"/>
      <c r="I1" s="43"/>
    </row>
    <row r="2" spans="1:9" ht="15.75" x14ac:dyDescent="0.25">
      <c r="A2" s="260"/>
      <c r="C2" s="266"/>
      <c r="D2" s="43"/>
      <c r="E2" s="266"/>
      <c r="F2" s="266"/>
      <c r="G2" s="266"/>
      <c r="H2" s="266"/>
      <c r="I2" s="43"/>
    </row>
    <row r="3" spans="1:9" ht="15.75" x14ac:dyDescent="0.25">
      <c r="A3" s="206" t="s">
        <v>2609</v>
      </c>
      <c r="B3" s="214"/>
      <c r="C3" s="88"/>
      <c r="D3" s="89"/>
      <c r="E3" s="89"/>
      <c r="F3" s="89"/>
      <c r="G3" s="90"/>
    </row>
    <row r="4" spans="1:9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2656</v>
      </c>
      <c r="F4" s="86" t="s">
        <v>2809</v>
      </c>
      <c r="G4" s="85" t="s">
        <v>2808</v>
      </c>
    </row>
    <row r="5" spans="1:9" ht="47.25" x14ac:dyDescent="0.25">
      <c r="A5" s="68" t="s">
        <v>936</v>
      </c>
      <c r="B5" s="215" t="s">
        <v>13</v>
      </c>
      <c r="C5" s="91">
        <v>40687</v>
      </c>
      <c r="D5" s="92" t="s">
        <v>0</v>
      </c>
      <c r="E5" s="93" t="s">
        <v>2657</v>
      </c>
      <c r="F5" s="93"/>
      <c r="G5" s="94" t="s">
        <v>2754</v>
      </c>
    </row>
    <row r="6" spans="1:9" ht="31.5" x14ac:dyDescent="0.25">
      <c r="A6" s="7" t="s">
        <v>1342</v>
      </c>
      <c r="B6" s="216" t="s">
        <v>14</v>
      </c>
      <c r="C6" s="95">
        <v>39902</v>
      </c>
      <c r="D6" s="96" t="s">
        <v>453</v>
      </c>
      <c r="E6" s="97" t="s">
        <v>2658</v>
      </c>
      <c r="F6" s="97"/>
      <c r="G6" s="98" t="s">
        <v>2696</v>
      </c>
    </row>
    <row r="7" spans="1:9" ht="47.25" x14ac:dyDescent="0.25">
      <c r="A7" s="14" t="s">
        <v>1342</v>
      </c>
      <c r="B7" s="217" t="s">
        <v>14</v>
      </c>
      <c r="C7" s="99" t="s">
        <v>15</v>
      </c>
      <c r="D7" s="99" t="s">
        <v>16</v>
      </c>
      <c r="E7" s="99" t="s">
        <v>15</v>
      </c>
      <c r="F7" s="99" t="s">
        <v>461</v>
      </c>
      <c r="G7" s="100" t="s">
        <v>2748</v>
      </c>
    </row>
    <row r="8" spans="1:9" ht="78.75" x14ac:dyDescent="0.25">
      <c r="A8" s="4" t="s">
        <v>1370</v>
      </c>
      <c r="B8" s="216" t="s">
        <v>52</v>
      </c>
      <c r="C8" s="95" t="s">
        <v>53</v>
      </c>
      <c r="D8" s="96" t="s">
        <v>457</v>
      </c>
      <c r="E8" s="97" t="s">
        <v>2659</v>
      </c>
      <c r="F8" s="97"/>
      <c r="G8" s="98" t="s">
        <v>2810</v>
      </c>
    </row>
    <row r="9" spans="1:9" ht="63" x14ac:dyDescent="0.25">
      <c r="A9" s="7" t="s">
        <v>1368</v>
      </c>
      <c r="B9" s="216" t="s">
        <v>49</v>
      </c>
      <c r="C9" s="98" t="s">
        <v>50</v>
      </c>
      <c r="D9" s="101" t="s">
        <v>458</v>
      </c>
      <c r="E9" s="97" t="s">
        <v>2660</v>
      </c>
      <c r="F9" s="97"/>
      <c r="G9" s="98" t="s">
        <v>2819</v>
      </c>
    </row>
    <row r="10" spans="1:9" ht="47.25" x14ac:dyDescent="0.25">
      <c r="A10" s="14" t="s">
        <v>1344</v>
      </c>
      <c r="B10" s="217" t="s">
        <v>1343</v>
      </c>
      <c r="C10" s="102" t="s">
        <v>15</v>
      </c>
      <c r="D10" s="99" t="s">
        <v>16</v>
      </c>
      <c r="E10" s="99" t="s">
        <v>15</v>
      </c>
      <c r="F10" s="99" t="s">
        <v>461</v>
      </c>
      <c r="G10" s="100" t="s">
        <v>2753</v>
      </c>
    </row>
    <row r="11" spans="1:9" ht="47.25" x14ac:dyDescent="0.25">
      <c r="A11" s="7" t="s">
        <v>937</v>
      </c>
      <c r="B11" s="216" t="s">
        <v>17</v>
      </c>
      <c r="C11" s="95">
        <v>40736</v>
      </c>
      <c r="D11" s="96" t="s">
        <v>0</v>
      </c>
      <c r="E11" s="97" t="s">
        <v>2657</v>
      </c>
      <c r="F11" s="97" t="s">
        <v>2791</v>
      </c>
      <c r="G11" s="98" t="s">
        <v>2807</v>
      </c>
    </row>
    <row r="12" spans="1:9" ht="47.25" x14ac:dyDescent="0.25">
      <c r="A12" s="23" t="s">
        <v>1351</v>
      </c>
      <c r="B12" s="217" t="s">
        <v>23</v>
      </c>
      <c r="C12" s="102" t="s">
        <v>24</v>
      </c>
      <c r="D12" s="99" t="s">
        <v>16</v>
      </c>
      <c r="E12" s="99" t="s">
        <v>15</v>
      </c>
      <c r="F12" s="99" t="s">
        <v>461</v>
      </c>
      <c r="G12" s="100" t="s">
        <v>79</v>
      </c>
    </row>
    <row r="13" spans="1:9" ht="47.25" x14ac:dyDescent="0.25">
      <c r="A13" s="23" t="s">
        <v>2583</v>
      </c>
      <c r="B13" s="217" t="s">
        <v>2585</v>
      </c>
      <c r="C13" s="102" t="s">
        <v>24</v>
      </c>
      <c r="D13" s="99" t="s">
        <v>16</v>
      </c>
      <c r="E13" s="99" t="s">
        <v>15</v>
      </c>
      <c r="F13" s="99" t="s">
        <v>461</v>
      </c>
      <c r="G13" s="100" t="s">
        <v>2584</v>
      </c>
    </row>
    <row r="14" spans="1:9" ht="47.25" x14ac:dyDescent="0.25">
      <c r="A14" s="7" t="s">
        <v>1345</v>
      </c>
      <c r="B14" s="216" t="s">
        <v>18</v>
      </c>
      <c r="C14" s="95">
        <v>41624</v>
      </c>
      <c r="D14" s="103" t="s">
        <v>7</v>
      </c>
      <c r="E14" s="98" t="s">
        <v>2661</v>
      </c>
      <c r="F14" s="98"/>
      <c r="G14" s="98" t="s">
        <v>2832</v>
      </c>
    </row>
    <row r="15" spans="1:9" ht="47.25" x14ac:dyDescent="0.25">
      <c r="A15" s="14" t="s">
        <v>1346</v>
      </c>
      <c r="B15" s="217" t="s">
        <v>19</v>
      </c>
      <c r="C15" s="102" t="s">
        <v>15</v>
      </c>
      <c r="D15" s="99" t="s">
        <v>16</v>
      </c>
      <c r="E15" s="99" t="s">
        <v>15</v>
      </c>
      <c r="F15" s="99" t="s">
        <v>461</v>
      </c>
      <c r="G15" s="104" t="s">
        <v>2765</v>
      </c>
    </row>
    <row r="16" spans="1:9" ht="31.5" x14ac:dyDescent="0.25">
      <c r="A16" s="7" t="s">
        <v>1348</v>
      </c>
      <c r="B16" s="216" t="s">
        <v>21</v>
      </c>
      <c r="C16" s="95">
        <v>42221</v>
      </c>
      <c r="D16" s="96" t="s">
        <v>457</v>
      </c>
      <c r="E16" s="97" t="s">
        <v>2659</v>
      </c>
      <c r="F16" s="97"/>
      <c r="G16" s="98" t="s">
        <v>2748</v>
      </c>
    </row>
    <row r="17" spans="1:7" ht="126" x14ac:dyDescent="0.25">
      <c r="A17" s="14" t="s">
        <v>1349</v>
      </c>
      <c r="B17" s="217" t="s">
        <v>489</v>
      </c>
      <c r="C17" s="102" t="s">
        <v>15</v>
      </c>
      <c r="D17" s="100" t="s">
        <v>441</v>
      </c>
      <c r="E17" s="100" t="s">
        <v>15</v>
      </c>
      <c r="F17" s="100" t="s">
        <v>462</v>
      </c>
      <c r="G17" s="104" t="s">
        <v>2784</v>
      </c>
    </row>
    <row r="18" spans="1:7" ht="78.75" x14ac:dyDescent="0.25">
      <c r="A18" s="23" t="s">
        <v>1350</v>
      </c>
      <c r="B18" s="217" t="s">
        <v>22</v>
      </c>
      <c r="C18" s="102" t="s">
        <v>15</v>
      </c>
      <c r="D18" s="99" t="s">
        <v>16</v>
      </c>
      <c r="E18" s="99" t="s">
        <v>15</v>
      </c>
      <c r="F18" s="99" t="s">
        <v>461</v>
      </c>
      <c r="G18" s="100" t="s">
        <v>2698</v>
      </c>
    </row>
    <row r="19" spans="1:7" ht="47.25" x14ac:dyDescent="0.25">
      <c r="A19" s="14" t="s">
        <v>1347</v>
      </c>
      <c r="B19" s="217" t="s">
        <v>20</v>
      </c>
      <c r="C19" s="102" t="s">
        <v>15</v>
      </c>
      <c r="D19" s="99" t="s">
        <v>16</v>
      </c>
      <c r="E19" s="99" t="s">
        <v>15</v>
      </c>
      <c r="F19" s="99" t="s">
        <v>461</v>
      </c>
      <c r="G19" s="104" t="s">
        <v>2696</v>
      </c>
    </row>
    <row r="20" spans="1:7" ht="47.25" x14ac:dyDescent="0.25">
      <c r="A20" s="16" t="s">
        <v>2477</v>
      </c>
      <c r="B20" s="217" t="s">
        <v>2476</v>
      </c>
      <c r="C20" s="102" t="s">
        <v>15</v>
      </c>
      <c r="D20" s="100" t="s">
        <v>16</v>
      </c>
      <c r="E20" s="100" t="s">
        <v>15</v>
      </c>
      <c r="F20" s="100" t="s">
        <v>461</v>
      </c>
      <c r="G20" s="105" t="s">
        <v>2478</v>
      </c>
    </row>
    <row r="21" spans="1:7" ht="94.5" x14ac:dyDescent="0.25">
      <c r="A21" s="7" t="s">
        <v>1352</v>
      </c>
      <c r="B21" s="216" t="s">
        <v>25</v>
      </c>
      <c r="C21" s="95">
        <v>40746</v>
      </c>
      <c r="D21" s="106" t="s">
        <v>449</v>
      </c>
      <c r="E21" s="97" t="s">
        <v>2792</v>
      </c>
      <c r="F21" s="97" t="s">
        <v>2920</v>
      </c>
      <c r="G21" s="98" t="s">
        <v>2767</v>
      </c>
    </row>
    <row r="22" spans="1:7" ht="31.5" x14ac:dyDescent="0.25">
      <c r="A22" s="4" t="s">
        <v>1353</v>
      </c>
      <c r="B22" s="216" t="s">
        <v>26</v>
      </c>
      <c r="C22" s="95">
        <v>40277</v>
      </c>
      <c r="D22" s="96" t="s">
        <v>453</v>
      </c>
      <c r="E22" s="97" t="s">
        <v>2658</v>
      </c>
      <c r="F22" s="97"/>
      <c r="G22" s="98" t="s">
        <v>2881</v>
      </c>
    </row>
    <row r="23" spans="1:7" ht="47.25" x14ac:dyDescent="0.25">
      <c r="A23" s="14" t="s">
        <v>1356</v>
      </c>
      <c r="B23" s="217" t="s">
        <v>27</v>
      </c>
      <c r="C23" s="102" t="s">
        <v>15</v>
      </c>
      <c r="D23" s="99" t="s">
        <v>16</v>
      </c>
      <c r="E23" s="99" t="s">
        <v>15</v>
      </c>
      <c r="F23" s="99" t="s">
        <v>461</v>
      </c>
      <c r="G23" s="100" t="s">
        <v>2760</v>
      </c>
    </row>
    <row r="24" spans="1:7" ht="141.75" x14ac:dyDescent="0.25">
      <c r="A24" s="7" t="s">
        <v>1357</v>
      </c>
      <c r="B24" s="216" t="s">
        <v>28</v>
      </c>
      <c r="C24" s="95">
        <v>40870</v>
      </c>
      <c r="D24" s="107" t="s">
        <v>442</v>
      </c>
      <c r="E24" s="108" t="s">
        <v>2661</v>
      </c>
      <c r="F24" s="108" t="s">
        <v>2919</v>
      </c>
      <c r="G24" s="98" t="s">
        <v>3470</v>
      </c>
    </row>
    <row r="25" spans="1:7" ht="63" x14ac:dyDescent="0.25">
      <c r="A25" s="3" t="s">
        <v>1382</v>
      </c>
      <c r="B25" s="216" t="s">
        <v>487</v>
      </c>
      <c r="C25" s="95">
        <v>41666</v>
      </c>
      <c r="D25" s="96" t="s">
        <v>457</v>
      </c>
      <c r="E25" s="97" t="s">
        <v>2659</v>
      </c>
      <c r="F25" s="97"/>
      <c r="G25" s="98" t="s">
        <v>2767</v>
      </c>
    </row>
    <row r="26" spans="1:7" ht="94.5" x14ac:dyDescent="0.25">
      <c r="A26" s="7" t="s">
        <v>1358</v>
      </c>
      <c r="B26" s="216" t="s">
        <v>29</v>
      </c>
      <c r="C26" s="95" t="s">
        <v>30</v>
      </c>
      <c r="D26" s="107" t="s">
        <v>442</v>
      </c>
      <c r="E26" s="108" t="s">
        <v>2661</v>
      </c>
      <c r="F26" s="108" t="s">
        <v>2922</v>
      </c>
      <c r="G26" s="98" t="s">
        <v>2754</v>
      </c>
    </row>
    <row r="27" spans="1:7" ht="47.25" x14ac:dyDescent="0.25">
      <c r="A27" s="14" t="s">
        <v>1359</v>
      </c>
      <c r="B27" s="217" t="s">
        <v>485</v>
      </c>
      <c r="C27" s="102" t="s">
        <v>15</v>
      </c>
      <c r="D27" s="99" t="s">
        <v>16</v>
      </c>
      <c r="E27" s="99" t="s">
        <v>15</v>
      </c>
      <c r="F27" s="99" t="s">
        <v>461</v>
      </c>
      <c r="G27" s="100" t="s">
        <v>2766</v>
      </c>
    </row>
    <row r="28" spans="1:7" ht="47.25" x14ac:dyDescent="0.25">
      <c r="A28" s="7" t="s">
        <v>1360</v>
      </c>
      <c r="B28" s="216" t="s">
        <v>31</v>
      </c>
      <c r="C28" s="95">
        <v>39714</v>
      </c>
      <c r="D28" s="96" t="s">
        <v>453</v>
      </c>
      <c r="E28" s="97" t="s">
        <v>2658</v>
      </c>
      <c r="F28" s="97"/>
      <c r="G28" s="98" t="s">
        <v>2827</v>
      </c>
    </row>
    <row r="29" spans="1:7" ht="31.5" x14ac:dyDescent="0.25">
      <c r="A29" s="7" t="s">
        <v>34</v>
      </c>
      <c r="B29" s="216" t="s">
        <v>35</v>
      </c>
      <c r="C29" s="95">
        <v>42241</v>
      </c>
      <c r="D29" s="103" t="s">
        <v>7</v>
      </c>
      <c r="E29" s="98" t="s">
        <v>2661</v>
      </c>
      <c r="F29" s="98"/>
      <c r="G29" s="98" t="s">
        <v>51</v>
      </c>
    </row>
    <row r="30" spans="1:7" ht="31.5" x14ac:dyDescent="0.25">
      <c r="A30" s="7" t="s">
        <v>36</v>
      </c>
      <c r="B30" s="216" t="s">
        <v>486</v>
      </c>
      <c r="C30" s="95">
        <v>41985</v>
      </c>
      <c r="D30" s="103" t="s">
        <v>7</v>
      </c>
      <c r="E30" s="98" t="s">
        <v>2661</v>
      </c>
      <c r="F30" s="98"/>
      <c r="G30" s="95" t="s">
        <v>2820</v>
      </c>
    </row>
    <row r="31" spans="1:7" ht="63" x14ac:dyDescent="0.25">
      <c r="A31" s="14" t="s">
        <v>32</v>
      </c>
      <c r="B31" s="217" t="s">
        <v>33</v>
      </c>
      <c r="C31" s="102" t="s">
        <v>15</v>
      </c>
      <c r="D31" s="99" t="s">
        <v>447</v>
      </c>
      <c r="E31" s="99" t="s">
        <v>2781</v>
      </c>
      <c r="F31" s="99" t="s">
        <v>461</v>
      </c>
      <c r="G31" s="100" t="s">
        <v>2877</v>
      </c>
    </row>
    <row r="32" spans="1:7" ht="31.5" x14ac:dyDescent="0.25">
      <c r="A32" s="7" t="s">
        <v>1362</v>
      </c>
      <c r="B32" s="216" t="s">
        <v>33</v>
      </c>
      <c r="C32" s="95">
        <v>39707</v>
      </c>
      <c r="D32" s="96" t="s">
        <v>453</v>
      </c>
      <c r="E32" s="97" t="s">
        <v>2658</v>
      </c>
      <c r="F32" s="97"/>
      <c r="G32" s="98" t="s">
        <v>2877</v>
      </c>
    </row>
    <row r="33" spans="1:7" ht="47.25" x14ac:dyDescent="0.25">
      <c r="A33" s="22" t="s">
        <v>1371</v>
      </c>
      <c r="B33" s="217" t="s">
        <v>492</v>
      </c>
      <c r="C33" s="102" t="s">
        <v>15</v>
      </c>
      <c r="D33" s="99" t="s">
        <v>16</v>
      </c>
      <c r="E33" s="99" t="s">
        <v>15</v>
      </c>
      <c r="F33" s="99" t="s">
        <v>461</v>
      </c>
      <c r="G33" s="100" t="s">
        <v>2584</v>
      </c>
    </row>
    <row r="34" spans="1:7" ht="31.5" x14ac:dyDescent="0.25">
      <c r="A34" s="7" t="s">
        <v>1354</v>
      </c>
      <c r="B34" s="216" t="s">
        <v>1355</v>
      </c>
      <c r="C34" s="95">
        <v>39736</v>
      </c>
      <c r="D34" s="96" t="s">
        <v>453</v>
      </c>
      <c r="E34" s="97" t="s">
        <v>2658</v>
      </c>
      <c r="F34" s="97"/>
      <c r="G34" s="98" t="s">
        <v>2584</v>
      </c>
    </row>
    <row r="35" spans="1:7" ht="47.25" x14ac:dyDescent="0.25">
      <c r="A35" s="7" t="s">
        <v>932</v>
      </c>
      <c r="B35" s="2" t="s">
        <v>493</v>
      </c>
      <c r="C35" s="282">
        <v>44833</v>
      </c>
      <c r="D35" s="2" t="s">
        <v>16</v>
      </c>
      <c r="E35" s="98" t="s">
        <v>2661</v>
      </c>
      <c r="F35" s="2" t="s">
        <v>3146</v>
      </c>
      <c r="G35" s="2" t="s">
        <v>2876</v>
      </c>
    </row>
    <row r="36" spans="1:7" ht="126" x14ac:dyDescent="0.25">
      <c r="A36" s="14" t="s">
        <v>1375</v>
      </c>
      <c r="B36" s="217" t="s">
        <v>500</v>
      </c>
      <c r="C36" s="109" t="s">
        <v>15</v>
      </c>
      <c r="D36" s="100" t="s">
        <v>441</v>
      </c>
      <c r="E36" s="100" t="s">
        <v>24</v>
      </c>
      <c r="F36" s="100" t="s">
        <v>462</v>
      </c>
      <c r="G36" s="100" t="s">
        <v>2876</v>
      </c>
    </row>
    <row r="37" spans="1:7" ht="31.5" x14ac:dyDescent="0.25">
      <c r="A37" s="3" t="s">
        <v>927</v>
      </c>
      <c r="B37" s="216" t="s">
        <v>488</v>
      </c>
      <c r="C37" s="95">
        <v>41569</v>
      </c>
      <c r="D37" s="103" t="s">
        <v>7</v>
      </c>
      <c r="E37" s="98" t="s">
        <v>2661</v>
      </c>
      <c r="F37" s="98"/>
      <c r="G37" s="98" t="s">
        <v>2754</v>
      </c>
    </row>
    <row r="38" spans="1:7" ht="126" x14ac:dyDescent="0.25">
      <c r="A38" s="16" t="s">
        <v>1381</v>
      </c>
      <c r="B38" s="217" t="s">
        <v>499</v>
      </c>
      <c r="C38" s="102" t="s">
        <v>15</v>
      </c>
      <c r="D38" s="100" t="s">
        <v>441</v>
      </c>
      <c r="E38" s="100" t="s">
        <v>15</v>
      </c>
      <c r="F38" s="100" t="s">
        <v>462</v>
      </c>
      <c r="G38" s="100" t="s">
        <v>2811</v>
      </c>
    </row>
    <row r="39" spans="1:7" ht="63" x14ac:dyDescent="0.25">
      <c r="A39" s="16" t="s">
        <v>2055</v>
      </c>
      <c r="B39" s="217" t="s">
        <v>2056</v>
      </c>
      <c r="C39" s="102" t="s">
        <v>15</v>
      </c>
      <c r="D39" s="100" t="s">
        <v>8</v>
      </c>
      <c r="E39" s="100" t="s">
        <v>15</v>
      </c>
      <c r="F39" s="100" t="s">
        <v>462</v>
      </c>
      <c r="G39" s="100"/>
    </row>
    <row r="40" spans="1:7" ht="47.25" x14ac:dyDescent="0.25">
      <c r="A40" s="16" t="s">
        <v>934</v>
      </c>
      <c r="B40" s="217" t="s">
        <v>495</v>
      </c>
      <c r="C40" s="102" t="s">
        <v>15</v>
      </c>
      <c r="D40" s="99" t="s">
        <v>16</v>
      </c>
      <c r="E40" s="99" t="s">
        <v>15</v>
      </c>
      <c r="F40" s="99" t="s">
        <v>461</v>
      </c>
      <c r="G40" s="100" t="s">
        <v>2748</v>
      </c>
    </row>
    <row r="41" spans="1:7" ht="31.5" x14ac:dyDescent="0.25">
      <c r="A41" s="3" t="s">
        <v>925</v>
      </c>
      <c r="B41" s="216" t="s">
        <v>496</v>
      </c>
      <c r="C41" s="95">
        <v>42117</v>
      </c>
      <c r="D41" s="110" t="s">
        <v>451</v>
      </c>
      <c r="E41" s="97" t="s">
        <v>2793</v>
      </c>
      <c r="F41" s="111" t="s">
        <v>2794</v>
      </c>
      <c r="G41" s="98" t="s">
        <v>2812</v>
      </c>
    </row>
    <row r="42" spans="1:7" ht="63" x14ac:dyDescent="0.25">
      <c r="A42" s="7" t="s">
        <v>37</v>
      </c>
      <c r="B42" s="216" t="s">
        <v>38</v>
      </c>
      <c r="C42" s="95">
        <v>39725</v>
      </c>
      <c r="D42" s="96" t="s">
        <v>452</v>
      </c>
      <c r="E42" s="97" t="s">
        <v>2659</v>
      </c>
      <c r="F42" s="97" t="s">
        <v>2795</v>
      </c>
      <c r="G42" s="98" t="s">
        <v>2828</v>
      </c>
    </row>
    <row r="43" spans="1:7" ht="31.5" x14ac:dyDescent="0.25">
      <c r="A43" s="7" t="s">
        <v>3129</v>
      </c>
      <c r="B43" s="216" t="s">
        <v>39</v>
      </c>
      <c r="C43" s="95">
        <v>42255</v>
      </c>
      <c r="D43" s="103" t="s">
        <v>7</v>
      </c>
      <c r="E43" s="98" t="s">
        <v>2661</v>
      </c>
      <c r="F43" s="98"/>
      <c r="G43" s="98" t="s">
        <v>2767</v>
      </c>
    </row>
    <row r="44" spans="1:7" ht="126" x14ac:dyDescent="0.25">
      <c r="A44" s="14" t="s">
        <v>3128</v>
      </c>
      <c r="B44" s="217" t="s">
        <v>40</v>
      </c>
      <c r="C44" s="112" t="s">
        <v>15</v>
      </c>
      <c r="D44" s="109" t="s">
        <v>41</v>
      </c>
      <c r="E44" s="99" t="s">
        <v>15</v>
      </c>
      <c r="F44" s="109" t="s">
        <v>464</v>
      </c>
      <c r="G44" s="100" t="s">
        <v>2813</v>
      </c>
    </row>
    <row r="45" spans="1:7" ht="94.5" x14ac:dyDescent="0.25">
      <c r="A45" s="7" t="s">
        <v>1363</v>
      </c>
      <c r="B45" s="216" t="s">
        <v>43</v>
      </c>
      <c r="C45" s="95">
        <v>41400</v>
      </c>
      <c r="D45" s="107" t="s">
        <v>442</v>
      </c>
      <c r="E45" s="108" t="s">
        <v>2661</v>
      </c>
      <c r="F45" s="108" t="s">
        <v>2922</v>
      </c>
      <c r="G45" s="98" t="s">
        <v>44</v>
      </c>
    </row>
    <row r="46" spans="1:7" ht="31.5" x14ac:dyDescent="0.25">
      <c r="A46" s="7" t="s">
        <v>1365</v>
      </c>
      <c r="B46" s="216" t="s">
        <v>46</v>
      </c>
      <c r="C46" s="95">
        <v>39721</v>
      </c>
      <c r="D46" s="96" t="s">
        <v>453</v>
      </c>
      <c r="E46" s="97" t="s">
        <v>2658</v>
      </c>
      <c r="F46" s="97"/>
      <c r="G46" s="98" t="s">
        <v>2767</v>
      </c>
    </row>
    <row r="47" spans="1:7" ht="47.25" x14ac:dyDescent="0.25">
      <c r="A47" s="14" t="s">
        <v>3130</v>
      </c>
      <c r="B47" s="217" t="s">
        <v>1361</v>
      </c>
      <c r="C47" s="102" t="s">
        <v>15</v>
      </c>
      <c r="D47" s="99" t="s">
        <v>16</v>
      </c>
      <c r="E47" s="99" t="s">
        <v>15</v>
      </c>
      <c r="F47" s="99" t="s">
        <v>461</v>
      </c>
      <c r="G47" s="100" t="s">
        <v>3127</v>
      </c>
    </row>
    <row r="48" spans="1:7" ht="94.5" x14ac:dyDescent="0.25">
      <c r="A48" s="7" t="s">
        <v>1366</v>
      </c>
      <c r="B48" s="216" t="s">
        <v>47</v>
      </c>
      <c r="C48" s="95">
        <v>41557</v>
      </c>
      <c r="D48" s="107" t="s">
        <v>442</v>
      </c>
      <c r="E48" s="108" t="s">
        <v>2661</v>
      </c>
      <c r="F48" s="108" t="s">
        <v>2922</v>
      </c>
      <c r="G48" s="98" t="s">
        <v>2767</v>
      </c>
    </row>
    <row r="49" spans="1:7" ht="94.5" x14ac:dyDescent="0.25">
      <c r="A49" s="2" t="s">
        <v>3131</v>
      </c>
      <c r="B49" s="216" t="s">
        <v>48</v>
      </c>
      <c r="C49" s="95">
        <v>41732</v>
      </c>
      <c r="D49" s="107" t="s">
        <v>442</v>
      </c>
      <c r="E49" s="108" t="s">
        <v>2661</v>
      </c>
      <c r="F49" s="108" t="s">
        <v>2922</v>
      </c>
      <c r="G49" s="98" t="s">
        <v>2829</v>
      </c>
    </row>
    <row r="50" spans="1:7" ht="47.25" x14ac:dyDescent="0.25">
      <c r="A50" s="14" t="s">
        <v>1369</v>
      </c>
      <c r="B50" s="217" t="s">
        <v>491</v>
      </c>
      <c r="C50" s="102" t="s">
        <v>15</v>
      </c>
      <c r="D50" s="99" t="s">
        <v>16</v>
      </c>
      <c r="E50" s="99" t="s">
        <v>15</v>
      </c>
      <c r="F50" s="99" t="s">
        <v>461</v>
      </c>
      <c r="G50" s="100" t="s">
        <v>51</v>
      </c>
    </row>
    <row r="51" spans="1:7" ht="47.25" x14ac:dyDescent="0.25">
      <c r="A51" s="7" t="s">
        <v>1369</v>
      </c>
      <c r="B51" s="216" t="s">
        <v>491</v>
      </c>
      <c r="C51" s="95">
        <v>39723</v>
      </c>
      <c r="D51" s="96" t="s">
        <v>453</v>
      </c>
      <c r="E51" s="97" t="s">
        <v>2658</v>
      </c>
      <c r="F51" s="97"/>
      <c r="G51" s="98" t="s">
        <v>2696</v>
      </c>
    </row>
    <row r="52" spans="1:7" ht="47.25" x14ac:dyDescent="0.25">
      <c r="A52" s="7" t="s">
        <v>1372</v>
      </c>
      <c r="B52" s="216" t="s">
        <v>1373</v>
      </c>
      <c r="C52" s="95">
        <v>39727</v>
      </c>
      <c r="D52" s="96" t="s">
        <v>453</v>
      </c>
      <c r="E52" s="97" t="s">
        <v>2658</v>
      </c>
      <c r="F52" s="97"/>
      <c r="G52" s="98" t="s">
        <v>2829</v>
      </c>
    </row>
    <row r="53" spans="1:7" ht="47.25" x14ac:dyDescent="0.25">
      <c r="A53" s="16" t="s">
        <v>933</v>
      </c>
      <c r="B53" s="217" t="s">
        <v>54</v>
      </c>
      <c r="C53" s="102" t="s">
        <v>15</v>
      </c>
      <c r="D53" s="99" t="s">
        <v>16</v>
      </c>
      <c r="E53" s="99" t="s">
        <v>15</v>
      </c>
      <c r="F53" s="99" t="s">
        <v>461</v>
      </c>
      <c r="G53" s="99" t="s">
        <v>2584</v>
      </c>
    </row>
    <row r="54" spans="1:7" ht="47.25" x14ac:dyDescent="0.25">
      <c r="A54" s="14" t="s">
        <v>1364</v>
      </c>
      <c r="B54" s="217" t="s">
        <v>45</v>
      </c>
      <c r="C54" s="102" t="s">
        <v>15</v>
      </c>
      <c r="D54" s="99" t="s">
        <v>16</v>
      </c>
      <c r="E54" s="99" t="s">
        <v>15</v>
      </c>
      <c r="F54" s="99" t="s">
        <v>461</v>
      </c>
      <c r="G54" s="100" t="s">
        <v>2584</v>
      </c>
    </row>
    <row r="55" spans="1:7" ht="47.25" x14ac:dyDescent="0.25">
      <c r="A55" s="14" t="s">
        <v>1367</v>
      </c>
      <c r="B55" s="217" t="s">
        <v>490</v>
      </c>
      <c r="C55" s="102" t="s">
        <v>15</v>
      </c>
      <c r="D55" s="99" t="s">
        <v>16</v>
      </c>
      <c r="E55" s="99" t="s">
        <v>15</v>
      </c>
      <c r="F55" s="99" t="s">
        <v>461</v>
      </c>
      <c r="G55" s="100" t="s">
        <v>51</v>
      </c>
    </row>
    <row r="56" spans="1:7" ht="31.5" x14ac:dyDescent="0.25">
      <c r="A56" s="5" t="s">
        <v>3132</v>
      </c>
      <c r="B56" s="216" t="s">
        <v>59</v>
      </c>
      <c r="C56" s="95">
        <v>39706</v>
      </c>
      <c r="D56" s="96" t="s">
        <v>453</v>
      </c>
      <c r="E56" s="97" t="s">
        <v>2658</v>
      </c>
      <c r="F56" s="97"/>
      <c r="G56" s="98" t="s">
        <v>51</v>
      </c>
    </row>
    <row r="57" spans="1:7" ht="173.25" x14ac:dyDescent="0.25">
      <c r="A57" s="5" t="s">
        <v>1388</v>
      </c>
      <c r="B57" s="216" t="s">
        <v>55</v>
      </c>
      <c r="C57" s="113">
        <v>42496</v>
      </c>
      <c r="D57" s="101" t="s">
        <v>2677</v>
      </c>
      <c r="E57" s="97" t="s">
        <v>2796</v>
      </c>
      <c r="F57" s="97" t="s">
        <v>2797</v>
      </c>
      <c r="G57" s="98" t="s">
        <v>2833</v>
      </c>
    </row>
    <row r="58" spans="1:7" ht="126" x14ac:dyDescent="0.25">
      <c r="A58" s="16" t="s">
        <v>935</v>
      </c>
      <c r="B58" s="217" t="s">
        <v>57</v>
      </c>
      <c r="C58" s="102" t="s">
        <v>15</v>
      </c>
      <c r="D58" s="100" t="s">
        <v>441</v>
      </c>
      <c r="E58" s="100" t="s">
        <v>15</v>
      </c>
      <c r="F58" s="100" t="s">
        <v>462</v>
      </c>
      <c r="G58" s="100" t="s">
        <v>417</v>
      </c>
    </row>
    <row r="59" spans="1:7" ht="31.5" x14ac:dyDescent="0.25">
      <c r="A59" s="3" t="s">
        <v>1387</v>
      </c>
      <c r="B59" s="216" t="s">
        <v>56</v>
      </c>
      <c r="C59" s="95">
        <v>43031</v>
      </c>
      <c r="D59" s="103" t="s">
        <v>7</v>
      </c>
      <c r="E59" s="98" t="s">
        <v>2661</v>
      </c>
      <c r="F59" s="98"/>
      <c r="G59" s="98" t="s">
        <v>2882</v>
      </c>
    </row>
    <row r="60" spans="1:7" ht="31.5" x14ac:dyDescent="0.25">
      <c r="A60" s="3" t="s">
        <v>1386</v>
      </c>
      <c r="B60" s="216" t="s">
        <v>497</v>
      </c>
      <c r="C60" s="95">
        <v>39930</v>
      </c>
      <c r="D60" s="96" t="s">
        <v>453</v>
      </c>
      <c r="E60" s="97" t="s">
        <v>2658</v>
      </c>
      <c r="F60" s="97"/>
      <c r="G60" s="98" t="s">
        <v>2830</v>
      </c>
    </row>
    <row r="61" spans="1:7" ht="47.25" x14ac:dyDescent="0.25">
      <c r="A61" s="16" t="s">
        <v>926</v>
      </c>
      <c r="B61" s="217" t="s">
        <v>498</v>
      </c>
      <c r="C61" s="102" t="s">
        <v>15</v>
      </c>
      <c r="D61" s="99" t="s">
        <v>16</v>
      </c>
      <c r="E61" s="99" t="s">
        <v>15</v>
      </c>
      <c r="F61" s="99" t="s">
        <v>461</v>
      </c>
      <c r="G61" s="100" t="s">
        <v>2754</v>
      </c>
    </row>
    <row r="62" spans="1:7" ht="126" x14ac:dyDescent="0.25">
      <c r="A62" s="20" t="s">
        <v>3133</v>
      </c>
      <c r="B62" s="217" t="s">
        <v>42</v>
      </c>
      <c r="C62" s="112" t="s">
        <v>15</v>
      </c>
      <c r="D62" s="100" t="s">
        <v>441</v>
      </c>
      <c r="E62" s="100" t="s">
        <v>15</v>
      </c>
      <c r="F62" s="100" t="s">
        <v>462</v>
      </c>
      <c r="G62" s="104" t="s">
        <v>2785</v>
      </c>
    </row>
    <row r="63" spans="1:7" ht="94.5" x14ac:dyDescent="0.25">
      <c r="A63" s="5" t="s">
        <v>1385</v>
      </c>
      <c r="B63" s="216" t="s">
        <v>58</v>
      </c>
      <c r="C63" s="113">
        <v>41494</v>
      </c>
      <c r="D63" s="107" t="s">
        <v>442</v>
      </c>
      <c r="E63" s="108" t="s">
        <v>2661</v>
      </c>
      <c r="F63" s="108" t="s">
        <v>2922</v>
      </c>
      <c r="G63" s="98" t="s">
        <v>2754</v>
      </c>
    </row>
    <row r="64" spans="1:7" ht="94.5" x14ac:dyDescent="0.25">
      <c r="A64" s="5" t="s">
        <v>3134</v>
      </c>
      <c r="B64" s="216" t="s">
        <v>60</v>
      </c>
      <c r="C64" s="95">
        <v>39707</v>
      </c>
      <c r="D64" s="96" t="s">
        <v>454</v>
      </c>
      <c r="E64" s="97" t="s">
        <v>2658</v>
      </c>
      <c r="F64" s="97"/>
      <c r="G64" s="98" t="s">
        <v>2754</v>
      </c>
    </row>
    <row r="65" spans="1:7" ht="47.25" x14ac:dyDescent="0.25">
      <c r="A65" s="16" t="s">
        <v>2682</v>
      </c>
      <c r="B65" s="217" t="s">
        <v>494</v>
      </c>
      <c r="C65" s="102" t="s">
        <v>15</v>
      </c>
      <c r="D65" s="99" t="s">
        <v>16</v>
      </c>
      <c r="E65" s="99" t="s">
        <v>15</v>
      </c>
      <c r="F65" s="99" t="s">
        <v>461</v>
      </c>
      <c r="G65" s="99" t="s">
        <v>2584</v>
      </c>
    </row>
    <row r="66" spans="1:7" ht="47.25" x14ac:dyDescent="0.25">
      <c r="A66" s="16" t="s">
        <v>1384</v>
      </c>
      <c r="B66" s="217" t="s">
        <v>61</v>
      </c>
      <c r="C66" s="102" t="s">
        <v>15</v>
      </c>
      <c r="D66" s="99" t="s">
        <v>16</v>
      </c>
      <c r="E66" s="99" t="s">
        <v>15</v>
      </c>
      <c r="F66" s="99" t="s">
        <v>461</v>
      </c>
      <c r="G66" s="100" t="s">
        <v>2767</v>
      </c>
    </row>
    <row r="67" spans="1:7" ht="47.25" x14ac:dyDescent="0.25">
      <c r="A67" s="3" t="s">
        <v>1383</v>
      </c>
      <c r="B67" s="216" t="s">
        <v>62</v>
      </c>
      <c r="C67" s="95">
        <v>40744</v>
      </c>
      <c r="D67" s="114" t="s">
        <v>1</v>
      </c>
      <c r="E67" s="97" t="s">
        <v>2663</v>
      </c>
      <c r="F67" s="97"/>
      <c r="G67" s="98" t="s">
        <v>2696</v>
      </c>
    </row>
    <row r="68" spans="1:7" ht="126" x14ac:dyDescent="0.25">
      <c r="A68" s="16" t="s">
        <v>1380</v>
      </c>
      <c r="B68" s="217" t="s">
        <v>63</v>
      </c>
      <c r="C68" s="102" t="s">
        <v>2676</v>
      </c>
      <c r="D68" s="100" t="s">
        <v>441</v>
      </c>
      <c r="E68" s="100" t="s">
        <v>15</v>
      </c>
      <c r="F68" s="100" t="s">
        <v>462</v>
      </c>
      <c r="G68" s="105" t="s">
        <v>2826</v>
      </c>
    </row>
    <row r="69" spans="1:7" ht="47.25" x14ac:dyDescent="0.25">
      <c r="A69" s="3" t="s">
        <v>1379</v>
      </c>
      <c r="B69" s="216" t="s">
        <v>64</v>
      </c>
      <c r="C69" s="95">
        <v>39930</v>
      </c>
      <c r="D69" s="96" t="s">
        <v>453</v>
      </c>
      <c r="E69" s="97" t="s">
        <v>2658</v>
      </c>
      <c r="F69" s="97"/>
      <c r="G69" s="98" t="s">
        <v>2767</v>
      </c>
    </row>
    <row r="70" spans="1:7" ht="94.5" x14ac:dyDescent="0.25">
      <c r="A70" s="3" t="s">
        <v>928</v>
      </c>
      <c r="B70" s="216" t="s">
        <v>65</v>
      </c>
      <c r="C70" s="95" t="s">
        <v>67</v>
      </c>
      <c r="D70" s="106" t="s">
        <v>449</v>
      </c>
      <c r="E70" s="97" t="s">
        <v>2792</v>
      </c>
      <c r="F70" s="97" t="s">
        <v>2920</v>
      </c>
      <c r="G70" s="98" t="s">
        <v>2814</v>
      </c>
    </row>
    <row r="71" spans="1:7" ht="63" x14ac:dyDescent="0.25">
      <c r="A71" s="3" t="s">
        <v>1378</v>
      </c>
      <c r="B71" s="216" t="s">
        <v>65</v>
      </c>
      <c r="C71" s="95" t="s">
        <v>66</v>
      </c>
      <c r="D71" s="101" t="s">
        <v>458</v>
      </c>
      <c r="E71" s="97" t="s">
        <v>2660</v>
      </c>
      <c r="F71" s="97"/>
      <c r="G71" s="98" t="s">
        <v>2815</v>
      </c>
    </row>
    <row r="72" spans="1:7" ht="94.5" x14ac:dyDescent="0.25">
      <c r="A72" s="3" t="s">
        <v>1377</v>
      </c>
      <c r="B72" s="216" t="s">
        <v>68</v>
      </c>
      <c r="C72" s="95">
        <v>40745</v>
      </c>
      <c r="D72" s="106" t="s">
        <v>449</v>
      </c>
      <c r="E72" s="97" t="s">
        <v>2663</v>
      </c>
      <c r="F72" s="97" t="s">
        <v>2921</v>
      </c>
      <c r="G72" s="98" t="s">
        <v>2816</v>
      </c>
    </row>
    <row r="73" spans="1:7" ht="78.75" x14ac:dyDescent="0.25">
      <c r="A73" s="24" t="s">
        <v>1376</v>
      </c>
      <c r="B73" s="217" t="s">
        <v>69</v>
      </c>
      <c r="C73" s="109" t="s">
        <v>15</v>
      </c>
      <c r="D73" s="99" t="s">
        <v>16</v>
      </c>
      <c r="E73" s="99" t="s">
        <v>15</v>
      </c>
      <c r="F73" s="99" t="s">
        <v>461</v>
      </c>
      <c r="G73" s="100" t="s">
        <v>70</v>
      </c>
    </row>
    <row r="74" spans="1:7" ht="47.25" x14ac:dyDescent="0.25">
      <c r="A74" s="14" t="s">
        <v>1374</v>
      </c>
      <c r="B74" s="217" t="s">
        <v>71</v>
      </c>
      <c r="C74" s="109" t="s">
        <v>15</v>
      </c>
      <c r="D74" s="99" t="s">
        <v>16</v>
      </c>
      <c r="E74" s="99" t="s">
        <v>15</v>
      </c>
      <c r="F74" s="99" t="s">
        <v>461</v>
      </c>
      <c r="G74" s="100" t="s">
        <v>2697</v>
      </c>
    </row>
    <row r="75" spans="1:7" ht="31.5" x14ac:dyDescent="0.25">
      <c r="A75" s="7" t="s">
        <v>929</v>
      </c>
      <c r="B75" s="216" t="s">
        <v>502</v>
      </c>
      <c r="C75" s="95">
        <v>39750</v>
      </c>
      <c r="D75" s="96" t="s">
        <v>453</v>
      </c>
      <c r="E75" s="97" t="s">
        <v>2658</v>
      </c>
      <c r="F75" s="97"/>
      <c r="G75" s="98" t="s">
        <v>2826</v>
      </c>
    </row>
    <row r="76" spans="1:7" ht="94.5" x14ac:dyDescent="0.25">
      <c r="A76" s="7" t="s">
        <v>930</v>
      </c>
      <c r="B76" s="216" t="s">
        <v>72</v>
      </c>
      <c r="C76" s="95">
        <v>41624</v>
      </c>
      <c r="D76" s="107" t="s">
        <v>442</v>
      </c>
      <c r="E76" s="107" t="s">
        <v>2661</v>
      </c>
      <c r="F76" s="108" t="s">
        <v>2922</v>
      </c>
      <c r="G76" s="95" t="s">
        <v>2696</v>
      </c>
    </row>
    <row r="77" spans="1:7" ht="47.25" x14ac:dyDescent="0.25">
      <c r="A77" s="14" t="s">
        <v>931</v>
      </c>
      <c r="B77" s="217" t="s">
        <v>501</v>
      </c>
      <c r="C77" s="109" t="s">
        <v>15</v>
      </c>
      <c r="D77" s="99" t="s">
        <v>16</v>
      </c>
      <c r="E77" s="99" t="s">
        <v>15</v>
      </c>
      <c r="F77" s="99" t="s">
        <v>461</v>
      </c>
      <c r="G77" s="100" t="s">
        <v>2768</v>
      </c>
    </row>
    <row r="79" spans="1:7" x14ac:dyDescent="0.25">
      <c r="A79" s="255"/>
    </row>
  </sheetData>
  <sheetProtection algorithmName="SHA-512" hashValue="2spFNauPz1Suz43xTisuDfjm3Pu4HeHiTSNjw7nRxBy9rfpoRdBNlJnrAmulRh6TMnKTLqgggo81hpZldSgPwA==" saltValue="Hmvnfc/auR3yJ4GuF0honA==" spinCount="100000" sheet="1" objects="1" scenarios="1"/>
  <hyperlinks>
    <hyperlink ref="B16" r:id="rId1"/>
    <hyperlink ref="B5" r:id="rId2"/>
    <hyperlink ref="B6" r:id="rId3"/>
    <hyperlink ref="B14" r:id="rId4"/>
    <hyperlink ref="B21" r:id="rId5"/>
    <hyperlink ref="B26" r:id="rId6"/>
    <hyperlink ref="B24" r:id="rId7"/>
    <hyperlink ref="B28" r:id="rId8"/>
    <hyperlink ref="B31" r:id="rId9"/>
    <hyperlink ref="B29" r:id="rId10"/>
    <hyperlink ref="B22" r:id="rId11"/>
    <hyperlink ref="B18" r:id="rId12"/>
    <hyperlink ref="B19" r:id="rId13"/>
    <hyperlink ref="B15" r:id="rId14"/>
    <hyperlink ref="B42" r:id="rId15"/>
    <hyperlink ref="B43" r:id="rId16"/>
    <hyperlink ref="B44" r:id="rId17"/>
    <hyperlink ref="B62" r:id="rId18"/>
    <hyperlink ref="B45" r:id="rId19"/>
    <hyperlink ref="B46" r:id="rId20"/>
    <hyperlink ref="B48" r:id="rId21"/>
    <hyperlink ref="B49" r:id="rId22"/>
    <hyperlink ref="B9" r:id="rId23"/>
    <hyperlink ref="B8" r:id="rId24"/>
    <hyperlink ref="B52" r:id="rId25"/>
    <hyperlink ref="B63" r:id="rId26"/>
    <hyperlink ref="B59" r:id="rId27"/>
    <hyperlink ref="B35" r:id="rId28"/>
    <hyperlink ref="B40" r:id="rId29"/>
    <hyperlink ref="B58" r:id="rId30"/>
    <hyperlink ref="B56" r:id="rId31"/>
    <hyperlink ref="B64" r:id="rId32"/>
    <hyperlink ref="B67" r:id="rId33"/>
    <hyperlink ref="B76" r:id="rId34"/>
    <hyperlink ref="B75" r:id="rId35"/>
    <hyperlink ref="B73" r:id="rId36"/>
    <hyperlink ref="B72" r:id="rId37"/>
    <hyperlink ref="B71" r:id="rId38"/>
    <hyperlink ref="B69" r:id="rId39"/>
    <hyperlink ref="B68" r:id="rId40"/>
    <hyperlink ref="B57" r:id="rId41"/>
    <hyperlink ref="B32" r:id="rId42"/>
    <hyperlink ref="B61" r:id="rId43"/>
    <hyperlink ref="B38" r:id="rId44"/>
    <hyperlink ref="B70" r:id="rId45"/>
    <hyperlink ref="B7" r:id="rId46"/>
    <hyperlink ref="B74" r:id="rId47"/>
    <hyperlink ref="B37" r:id="rId48"/>
    <hyperlink ref="B50" r:id="rId49"/>
    <hyperlink ref="B51" r:id="rId50"/>
    <hyperlink ref="B33" r:id="rId51"/>
    <hyperlink ref="B65" r:id="rId52"/>
    <hyperlink ref="B53" r:id="rId53"/>
    <hyperlink ref="B60" r:id="rId54"/>
    <hyperlink ref="B41" r:id="rId55"/>
    <hyperlink ref="B17" r:id="rId56"/>
    <hyperlink ref="B12" r:id="rId57"/>
    <hyperlink ref="B34" r:id="rId58"/>
    <hyperlink ref="B23" r:id="rId59"/>
    <hyperlink ref="B27" r:id="rId60"/>
    <hyperlink ref="B54" r:id="rId61"/>
    <hyperlink ref="B47" r:id="rId62"/>
    <hyperlink ref="B55" r:id="rId63"/>
    <hyperlink ref="B77" r:id="rId64"/>
    <hyperlink ref="B36" r:id="rId65"/>
    <hyperlink ref="B25" r:id="rId66"/>
    <hyperlink ref="B66" r:id="rId67"/>
    <hyperlink ref="B39" r:id="rId68"/>
    <hyperlink ref="B20" r:id="rId69"/>
    <hyperlink ref="B13" r:id="rId70"/>
  </hyperlinks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22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251</v>
      </c>
      <c r="B3" s="237"/>
      <c r="C3" s="164"/>
      <c r="D3" s="90"/>
      <c r="E3" s="90"/>
      <c r="F3" s="90"/>
      <c r="G3" s="164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2656</v>
      </c>
      <c r="F4" s="86" t="s">
        <v>2809</v>
      </c>
      <c r="G4" s="85" t="s">
        <v>2808</v>
      </c>
    </row>
    <row r="5" spans="1:7" ht="47.25" x14ac:dyDescent="0.25">
      <c r="A5" s="20" t="s">
        <v>1697</v>
      </c>
      <c r="B5" s="217" t="s">
        <v>270</v>
      </c>
      <c r="C5" s="102" t="s">
        <v>24</v>
      </c>
      <c r="D5" s="99" t="s">
        <v>16</v>
      </c>
      <c r="E5" s="99" t="s">
        <v>15</v>
      </c>
      <c r="F5" s="99" t="s">
        <v>461</v>
      </c>
      <c r="G5" s="99" t="s">
        <v>271</v>
      </c>
    </row>
    <row r="6" spans="1:7" ht="31.5" x14ac:dyDescent="0.25">
      <c r="A6" s="7" t="s">
        <v>1672</v>
      </c>
      <c r="B6" s="216" t="s">
        <v>618</v>
      </c>
      <c r="C6" s="95">
        <v>41549</v>
      </c>
      <c r="D6" s="103" t="s">
        <v>7</v>
      </c>
      <c r="E6" s="98" t="s">
        <v>2661</v>
      </c>
      <c r="F6" s="98"/>
      <c r="G6" s="98" t="s">
        <v>86</v>
      </c>
    </row>
    <row r="7" spans="1:7" ht="47.25" x14ac:dyDescent="0.25">
      <c r="A7" s="14" t="s">
        <v>1674</v>
      </c>
      <c r="B7" s="217" t="s">
        <v>253</v>
      </c>
      <c r="C7" s="102" t="s">
        <v>254</v>
      </c>
      <c r="D7" s="99" t="s">
        <v>16</v>
      </c>
      <c r="E7" s="99" t="s">
        <v>15</v>
      </c>
      <c r="F7" s="99" t="s">
        <v>461</v>
      </c>
      <c r="G7" s="99" t="s">
        <v>2759</v>
      </c>
    </row>
    <row r="8" spans="1:7" ht="47.25" x14ac:dyDescent="0.25">
      <c r="A8" s="9" t="s">
        <v>1677</v>
      </c>
      <c r="B8" s="216" t="s">
        <v>623</v>
      </c>
      <c r="C8" s="122">
        <v>40287</v>
      </c>
      <c r="D8" s="161" t="s">
        <v>4</v>
      </c>
      <c r="E8" s="162" t="s">
        <v>2669</v>
      </c>
      <c r="F8" s="162" t="s">
        <v>437</v>
      </c>
      <c r="G8" s="113" t="s">
        <v>2707</v>
      </c>
    </row>
    <row r="9" spans="1:7" ht="47.25" x14ac:dyDescent="0.25">
      <c r="A9" s="20" t="s">
        <v>2408</v>
      </c>
      <c r="B9" s="217" t="s">
        <v>2409</v>
      </c>
      <c r="C9" s="102" t="s">
        <v>24</v>
      </c>
      <c r="D9" s="99" t="s">
        <v>16</v>
      </c>
      <c r="E9" s="99" t="s">
        <v>15</v>
      </c>
      <c r="F9" s="99" t="s">
        <v>461</v>
      </c>
      <c r="G9" s="120" t="s">
        <v>2390</v>
      </c>
    </row>
    <row r="10" spans="1:7" ht="47.25" x14ac:dyDescent="0.25">
      <c r="A10" s="9" t="s">
        <v>1673</v>
      </c>
      <c r="B10" s="216" t="s">
        <v>619</v>
      </c>
      <c r="C10" s="122">
        <v>39898</v>
      </c>
      <c r="D10" s="161" t="s">
        <v>4</v>
      </c>
      <c r="E10" s="162" t="s">
        <v>2669</v>
      </c>
      <c r="F10" s="162" t="s">
        <v>437</v>
      </c>
      <c r="G10" s="119" t="s">
        <v>2855</v>
      </c>
    </row>
    <row r="11" spans="1:7" ht="47.25" x14ac:dyDescent="0.25">
      <c r="A11" s="20" t="s">
        <v>2420</v>
      </c>
      <c r="B11" s="217" t="s">
        <v>2419</v>
      </c>
      <c r="C11" s="102" t="s">
        <v>24</v>
      </c>
      <c r="D11" s="99" t="s">
        <v>16</v>
      </c>
      <c r="E11" s="99" t="s">
        <v>15</v>
      </c>
      <c r="F11" s="99" t="s">
        <v>461</v>
      </c>
      <c r="G11" s="99" t="s">
        <v>79</v>
      </c>
    </row>
    <row r="12" spans="1:7" ht="47.25" x14ac:dyDescent="0.25">
      <c r="A12" s="20" t="s">
        <v>1675</v>
      </c>
      <c r="B12" s="217" t="s">
        <v>620</v>
      </c>
      <c r="C12" s="102" t="s">
        <v>24</v>
      </c>
      <c r="D12" s="99" t="s">
        <v>16</v>
      </c>
      <c r="E12" s="99" t="s">
        <v>15</v>
      </c>
      <c r="F12" s="99" t="s">
        <v>461</v>
      </c>
      <c r="G12" s="99" t="s">
        <v>79</v>
      </c>
    </row>
    <row r="13" spans="1:7" s="1" customFormat="1" ht="47.25" x14ac:dyDescent="0.25">
      <c r="A13" s="300" t="s">
        <v>3471</v>
      </c>
      <c r="B13" s="281" t="s">
        <v>3472</v>
      </c>
      <c r="C13" s="113">
        <v>45349</v>
      </c>
      <c r="D13" s="162"/>
      <c r="E13" s="98" t="s">
        <v>2661</v>
      </c>
      <c r="F13" s="162"/>
      <c r="G13" s="162" t="s">
        <v>86</v>
      </c>
    </row>
    <row r="14" spans="1:7" ht="47.25" x14ac:dyDescent="0.25">
      <c r="A14" s="20" t="s">
        <v>2437</v>
      </c>
      <c r="B14" s="217" t="s">
        <v>2438</v>
      </c>
      <c r="C14" s="102" t="s">
        <v>24</v>
      </c>
      <c r="D14" s="99" t="s">
        <v>16</v>
      </c>
      <c r="E14" s="99" t="s">
        <v>15</v>
      </c>
      <c r="F14" s="99" t="s">
        <v>461</v>
      </c>
      <c r="G14" s="99"/>
    </row>
    <row r="15" spans="1:7" ht="31.5" x14ac:dyDescent="0.25">
      <c r="A15" s="11" t="s">
        <v>2435</v>
      </c>
      <c r="B15" s="216" t="s">
        <v>622</v>
      </c>
      <c r="C15" s="95">
        <v>40718</v>
      </c>
      <c r="D15" s="161" t="s">
        <v>4</v>
      </c>
      <c r="E15" s="162" t="s">
        <v>2669</v>
      </c>
      <c r="F15" s="162" t="s">
        <v>437</v>
      </c>
      <c r="G15" s="124" t="s">
        <v>274</v>
      </c>
    </row>
    <row r="16" spans="1:7" ht="31.5" x14ac:dyDescent="0.25">
      <c r="A16" s="11" t="s">
        <v>2436</v>
      </c>
      <c r="B16" s="242" t="s">
        <v>255</v>
      </c>
      <c r="C16" s="179">
        <v>39930</v>
      </c>
      <c r="D16" s="161" t="s">
        <v>4</v>
      </c>
      <c r="E16" s="162" t="s">
        <v>2669</v>
      </c>
      <c r="F16" s="180" t="s">
        <v>2802</v>
      </c>
      <c r="G16" s="119" t="s">
        <v>2913</v>
      </c>
    </row>
    <row r="17" spans="1:7" ht="63" x14ac:dyDescent="0.25">
      <c r="A17" s="9" t="s">
        <v>1680</v>
      </c>
      <c r="B17" s="216" t="s">
        <v>1679</v>
      </c>
      <c r="C17" s="122">
        <v>40618</v>
      </c>
      <c r="D17" s="161" t="s">
        <v>4</v>
      </c>
      <c r="E17" s="162" t="s">
        <v>2669</v>
      </c>
      <c r="F17" s="162" t="s">
        <v>437</v>
      </c>
      <c r="G17" s="113" t="s">
        <v>86</v>
      </c>
    </row>
    <row r="18" spans="1:7" ht="31.5" x14ac:dyDescent="0.25">
      <c r="A18" s="9" t="s">
        <v>641</v>
      </c>
      <c r="B18" s="216" t="s">
        <v>643</v>
      </c>
      <c r="C18" s="122">
        <v>42390</v>
      </c>
      <c r="D18" s="103" t="s">
        <v>7</v>
      </c>
      <c r="E18" s="98" t="s">
        <v>2661</v>
      </c>
      <c r="F18" s="98"/>
      <c r="G18" s="119" t="s">
        <v>2895</v>
      </c>
    </row>
    <row r="19" spans="1:7" ht="63" x14ac:dyDescent="0.25">
      <c r="A19" s="9" t="s">
        <v>1676</v>
      </c>
      <c r="B19" s="216" t="s">
        <v>621</v>
      </c>
      <c r="C19" s="122">
        <v>40190</v>
      </c>
      <c r="D19" s="161" t="s">
        <v>4</v>
      </c>
      <c r="E19" s="162" t="s">
        <v>2669</v>
      </c>
      <c r="F19" s="162" t="s">
        <v>437</v>
      </c>
      <c r="G19" s="113" t="s">
        <v>2914</v>
      </c>
    </row>
    <row r="20" spans="1:7" ht="31.5" x14ac:dyDescent="0.25">
      <c r="A20" s="7" t="s">
        <v>1703</v>
      </c>
      <c r="B20" s="216" t="s">
        <v>636</v>
      </c>
      <c r="C20" s="95">
        <v>43238</v>
      </c>
      <c r="D20" s="103" t="s">
        <v>7</v>
      </c>
      <c r="E20" s="98" t="s">
        <v>2661</v>
      </c>
      <c r="F20" s="98"/>
      <c r="G20" s="124" t="s">
        <v>79</v>
      </c>
    </row>
    <row r="21" spans="1:7" ht="47.25" x14ac:dyDescent="0.25">
      <c r="A21" s="20" t="s">
        <v>1678</v>
      </c>
      <c r="B21" s="217" t="s">
        <v>256</v>
      </c>
      <c r="C21" s="102" t="s">
        <v>24</v>
      </c>
      <c r="D21" s="99" t="s">
        <v>16</v>
      </c>
      <c r="E21" s="99" t="s">
        <v>15</v>
      </c>
      <c r="F21" s="99" t="s">
        <v>461</v>
      </c>
      <c r="G21" s="99" t="s">
        <v>79</v>
      </c>
    </row>
    <row r="22" spans="1:7" ht="31.5" x14ac:dyDescent="0.25">
      <c r="A22" s="9" t="s">
        <v>644</v>
      </c>
      <c r="B22" s="216" t="s">
        <v>286</v>
      </c>
      <c r="C22" s="122">
        <v>40227</v>
      </c>
      <c r="D22" s="161" t="s">
        <v>4</v>
      </c>
      <c r="E22" s="162" t="s">
        <v>2669</v>
      </c>
      <c r="F22" s="162" t="s">
        <v>437</v>
      </c>
      <c r="G22" s="119" t="s">
        <v>79</v>
      </c>
    </row>
  </sheetData>
  <sheetProtection algorithmName="SHA-512" hashValue="OJIrJJ1qmNPuNVC1qFVoNohAke1aQtTlwhwALMbnO5028D+emBTkeY2dypyuVGNCpYzizI4yTgBv/wGVDgu3kA==" saltValue="WQlLWrHBEp+rWFr2WZmvNg==" spinCount="100000" sheet="1" objects="1" scenarios="1"/>
  <hyperlinks>
    <hyperlink ref="B19" r:id="rId1"/>
    <hyperlink ref="B22" r:id="rId2"/>
    <hyperlink ref="B6" r:id="rId3"/>
    <hyperlink ref="B7" r:id="rId4"/>
    <hyperlink ref="B10" r:id="rId5"/>
    <hyperlink ref="B12" r:id="rId6"/>
    <hyperlink ref="B15" r:id="rId7"/>
    <hyperlink ref="B8" r:id="rId8"/>
    <hyperlink ref="B20" r:id="rId9"/>
    <hyperlink ref="B21" r:id="rId10"/>
    <hyperlink ref="B17" r:id="rId11"/>
    <hyperlink ref="B9" r:id="rId12"/>
    <hyperlink ref="B11" r:id="rId13"/>
    <hyperlink ref="B14" r:id="rId14"/>
    <hyperlink ref="B5" r:id="rId15"/>
    <hyperlink ref="B18" r:id="rId16"/>
    <hyperlink ref="B13" r:id="rId17"/>
  </hyperlinks>
  <pageMargins left="0.7" right="0.7" top="0.78740157499999996" bottom="0.78740157499999996" header="0.3" footer="0.3"/>
  <pageSetup paperSize="9" orientation="portrait" r:id="rId18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33"/>
  <sheetViews>
    <sheetView showGridLines="0" workbookViewId="0">
      <pane ySplit="4" topLeftCell="A5" activePane="bottomLeft" state="frozen"/>
      <selection pane="bottomLeft" activeCell="A8" sqref="A8:XFD8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7" t="s">
        <v>2633</v>
      </c>
      <c r="B3" s="245"/>
      <c r="C3" s="90"/>
      <c r="D3" s="181"/>
      <c r="E3" s="181"/>
      <c r="F3" s="181"/>
      <c r="G3" s="90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2656</v>
      </c>
      <c r="F4" s="86" t="s">
        <v>2809</v>
      </c>
      <c r="G4" s="85" t="s">
        <v>2808</v>
      </c>
    </row>
    <row r="5" spans="1:7" ht="31.5" x14ac:dyDescent="0.25">
      <c r="A5" s="26" t="s">
        <v>1727</v>
      </c>
      <c r="B5" s="215" t="s">
        <v>651</v>
      </c>
      <c r="C5" s="91">
        <v>41086</v>
      </c>
      <c r="D5" s="151" t="s">
        <v>7</v>
      </c>
      <c r="E5" s="94" t="s">
        <v>2661</v>
      </c>
      <c r="F5" s="94"/>
      <c r="G5" s="94" t="s">
        <v>2754</v>
      </c>
    </row>
    <row r="6" spans="1:7" ht="31.5" x14ac:dyDescent="0.25">
      <c r="A6" s="9" t="s">
        <v>1723</v>
      </c>
      <c r="B6" s="216" t="s">
        <v>290</v>
      </c>
      <c r="C6" s="122">
        <v>41827</v>
      </c>
      <c r="D6" s="103" t="s">
        <v>7</v>
      </c>
      <c r="E6" s="98" t="s">
        <v>2661</v>
      </c>
      <c r="F6" s="98"/>
      <c r="G6" s="162" t="s">
        <v>2889</v>
      </c>
    </row>
    <row r="7" spans="1:7" ht="47.25" x14ac:dyDescent="0.25">
      <c r="A7" s="14" t="s">
        <v>1730</v>
      </c>
      <c r="B7" s="217" t="s">
        <v>1731</v>
      </c>
      <c r="C7" s="102" t="s">
        <v>24</v>
      </c>
      <c r="D7" s="99" t="s">
        <v>16</v>
      </c>
      <c r="E7" s="99" t="s">
        <v>15</v>
      </c>
      <c r="F7" s="99" t="s">
        <v>461</v>
      </c>
      <c r="G7" s="100" t="s">
        <v>86</v>
      </c>
    </row>
    <row r="8" spans="1:7" ht="47.25" x14ac:dyDescent="0.25">
      <c r="A8" s="20" t="s">
        <v>1734</v>
      </c>
      <c r="B8" s="217" t="s">
        <v>294</v>
      </c>
      <c r="C8" s="102" t="s">
        <v>24</v>
      </c>
      <c r="D8" s="99" t="s">
        <v>16</v>
      </c>
      <c r="E8" s="99" t="s">
        <v>15</v>
      </c>
      <c r="F8" s="99" t="s">
        <v>461</v>
      </c>
      <c r="G8" s="104" t="s">
        <v>86</v>
      </c>
    </row>
    <row r="9" spans="1:7" ht="47.25" x14ac:dyDescent="0.25">
      <c r="A9" s="20" t="s">
        <v>1732</v>
      </c>
      <c r="B9" s="217" t="s">
        <v>659</v>
      </c>
      <c r="C9" s="102" t="s">
        <v>24</v>
      </c>
      <c r="D9" s="99" t="s">
        <v>16</v>
      </c>
      <c r="E9" s="99" t="s">
        <v>15</v>
      </c>
      <c r="F9" s="99" t="s">
        <v>461</v>
      </c>
      <c r="G9" s="104" t="s">
        <v>86</v>
      </c>
    </row>
    <row r="10" spans="1:7" ht="31.5" x14ac:dyDescent="0.25">
      <c r="A10" s="7" t="s">
        <v>1738</v>
      </c>
      <c r="B10" s="216" t="s">
        <v>466</v>
      </c>
      <c r="C10" s="95">
        <v>44160</v>
      </c>
      <c r="D10" s="103" t="s">
        <v>7</v>
      </c>
      <c r="E10" s="98" t="s">
        <v>2661</v>
      </c>
      <c r="F10" s="162"/>
      <c r="G10" s="98" t="s">
        <v>79</v>
      </c>
    </row>
    <row r="11" spans="1:7" ht="47.25" x14ac:dyDescent="0.25">
      <c r="A11" s="14" t="s">
        <v>2108</v>
      </c>
      <c r="B11" s="217" t="s">
        <v>2109</v>
      </c>
      <c r="C11" s="102" t="s">
        <v>24</v>
      </c>
      <c r="D11" s="99" t="s">
        <v>16</v>
      </c>
      <c r="E11" s="99" t="s">
        <v>15</v>
      </c>
      <c r="F11" s="99" t="s">
        <v>461</v>
      </c>
      <c r="G11" s="100" t="s">
        <v>86</v>
      </c>
    </row>
    <row r="12" spans="1:7" ht="47.25" x14ac:dyDescent="0.25">
      <c r="A12" s="14" t="s">
        <v>1728</v>
      </c>
      <c r="B12" s="217" t="s">
        <v>291</v>
      </c>
      <c r="C12" s="102" t="s">
        <v>24</v>
      </c>
      <c r="D12" s="99" t="s">
        <v>16</v>
      </c>
      <c r="E12" s="99" t="s">
        <v>15</v>
      </c>
      <c r="F12" s="99" t="s">
        <v>461</v>
      </c>
      <c r="G12" s="100" t="s">
        <v>86</v>
      </c>
    </row>
    <row r="13" spans="1:7" ht="47.25" x14ac:dyDescent="0.25">
      <c r="A13" s="7" t="s">
        <v>1729</v>
      </c>
      <c r="B13" s="216" t="s">
        <v>652</v>
      </c>
      <c r="C13" s="95">
        <v>40618</v>
      </c>
      <c r="D13" s="174" t="s">
        <v>2678</v>
      </c>
      <c r="E13" s="113" t="s">
        <v>2671</v>
      </c>
      <c r="F13" s="113"/>
      <c r="G13" s="98" t="s">
        <v>86</v>
      </c>
    </row>
    <row r="14" spans="1:7" ht="47.25" x14ac:dyDescent="0.25">
      <c r="A14" s="14" t="s">
        <v>653</v>
      </c>
      <c r="B14" s="217" t="s">
        <v>292</v>
      </c>
      <c r="C14" s="102" t="s">
        <v>24</v>
      </c>
      <c r="D14" s="99" t="s">
        <v>16</v>
      </c>
      <c r="E14" s="99" t="s">
        <v>15</v>
      </c>
      <c r="F14" s="99" t="s">
        <v>461</v>
      </c>
      <c r="G14" s="100" t="s">
        <v>79</v>
      </c>
    </row>
    <row r="15" spans="1:7" ht="31.5" x14ac:dyDescent="0.25">
      <c r="A15" s="7" t="s">
        <v>654</v>
      </c>
      <c r="B15" s="216" t="s">
        <v>293</v>
      </c>
      <c r="C15" s="95">
        <v>40455</v>
      </c>
      <c r="D15" s="182" t="s">
        <v>4</v>
      </c>
      <c r="E15" s="162" t="s">
        <v>2669</v>
      </c>
      <c r="F15" s="162" t="s">
        <v>437</v>
      </c>
      <c r="G15" s="98" t="s">
        <v>79</v>
      </c>
    </row>
    <row r="16" spans="1:7" ht="31.5" x14ac:dyDescent="0.25">
      <c r="A16" s="7" t="s">
        <v>655</v>
      </c>
      <c r="B16" s="216" t="s">
        <v>465</v>
      </c>
      <c r="C16" s="95">
        <v>44172</v>
      </c>
      <c r="D16" s="103" t="s">
        <v>7</v>
      </c>
      <c r="E16" s="98" t="s">
        <v>2661</v>
      </c>
      <c r="F16" s="162"/>
      <c r="G16" s="98" t="s">
        <v>79</v>
      </c>
    </row>
    <row r="17" spans="1:7" ht="78.75" x14ac:dyDescent="0.25">
      <c r="A17" s="7" t="s">
        <v>1736</v>
      </c>
      <c r="B17" s="216" t="s">
        <v>660</v>
      </c>
      <c r="C17" s="95">
        <v>40308</v>
      </c>
      <c r="D17" s="174" t="s">
        <v>2678</v>
      </c>
      <c r="E17" s="113" t="s">
        <v>2671</v>
      </c>
      <c r="F17" s="113"/>
      <c r="G17" s="98" t="s">
        <v>79</v>
      </c>
    </row>
    <row r="18" spans="1:7" ht="47.25" x14ac:dyDescent="0.25">
      <c r="A18" s="9" t="s">
        <v>1735</v>
      </c>
      <c r="B18" s="216" t="s">
        <v>658</v>
      </c>
      <c r="C18" s="122">
        <v>40151</v>
      </c>
      <c r="D18" s="161" t="s">
        <v>4</v>
      </c>
      <c r="E18" s="162" t="s">
        <v>2669</v>
      </c>
      <c r="F18" s="162" t="s">
        <v>437</v>
      </c>
      <c r="G18" s="162" t="s">
        <v>86</v>
      </c>
    </row>
    <row r="19" spans="1:7" ht="31.5" x14ac:dyDescent="0.25">
      <c r="A19" s="7" t="s">
        <v>1733</v>
      </c>
      <c r="B19" s="216" t="s">
        <v>295</v>
      </c>
      <c r="C19" s="95">
        <v>42286</v>
      </c>
      <c r="D19" s="103" t="s">
        <v>7</v>
      </c>
      <c r="E19" s="98" t="s">
        <v>2661</v>
      </c>
      <c r="F19" s="98"/>
      <c r="G19" s="98" t="s">
        <v>79</v>
      </c>
    </row>
    <row r="20" spans="1:7" ht="47.25" x14ac:dyDescent="0.25">
      <c r="A20" s="9" t="s">
        <v>1737</v>
      </c>
      <c r="B20" s="216" t="s">
        <v>296</v>
      </c>
      <c r="C20" s="95">
        <v>40239</v>
      </c>
      <c r="D20" s="174" t="s">
        <v>2678</v>
      </c>
      <c r="E20" s="113" t="s">
        <v>2671</v>
      </c>
      <c r="F20" s="113"/>
      <c r="G20" s="98" t="s">
        <v>79</v>
      </c>
    </row>
    <row r="21" spans="1:7" ht="31.5" x14ac:dyDescent="0.25">
      <c r="A21" s="9" t="s">
        <v>661</v>
      </c>
      <c r="B21" s="216" t="s">
        <v>297</v>
      </c>
      <c r="C21" s="95">
        <v>43360</v>
      </c>
      <c r="D21" s="103" t="s">
        <v>7</v>
      </c>
      <c r="E21" s="98" t="s">
        <v>2661</v>
      </c>
      <c r="F21" s="98"/>
      <c r="G21" s="98" t="s">
        <v>79</v>
      </c>
    </row>
    <row r="22" spans="1:7" ht="31.5" x14ac:dyDescent="0.25">
      <c r="A22" s="7" t="s">
        <v>664</v>
      </c>
      <c r="B22" s="216" t="s">
        <v>665</v>
      </c>
      <c r="C22" s="95">
        <v>42157</v>
      </c>
      <c r="D22" s="103" t="s">
        <v>7</v>
      </c>
      <c r="E22" s="98" t="s">
        <v>2661</v>
      </c>
      <c r="F22" s="98"/>
      <c r="G22" s="98" t="s">
        <v>79</v>
      </c>
    </row>
    <row r="23" spans="1:7" ht="31.5" x14ac:dyDescent="0.25">
      <c r="A23" s="7" t="s">
        <v>666</v>
      </c>
      <c r="B23" s="216" t="s">
        <v>667</v>
      </c>
      <c r="C23" s="95">
        <v>39945</v>
      </c>
      <c r="D23" s="161" t="s">
        <v>4</v>
      </c>
      <c r="E23" s="162" t="s">
        <v>2669</v>
      </c>
      <c r="F23" s="162" t="s">
        <v>437</v>
      </c>
      <c r="G23" s="98" t="s">
        <v>2906</v>
      </c>
    </row>
    <row r="24" spans="1:7" ht="47.25" x14ac:dyDescent="0.25">
      <c r="A24" s="20" t="s">
        <v>2111</v>
      </c>
      <c r="B24" s="217" t="s">
        <v>2110</v>
      </c>
      <c r="C24" s="102" t="s">
        <v>24</v>
      </c>
      <c r="D24" s="99" t="s">
        <v>16</v>
      </c>
      <c r="E24" s="99" t="s">
        <v>15</v>
      </c>
      <c r="F24" s="99" t="s">
        <v>461</v>
      </c>
      <c r="G24" s="100" t="s">
        <v>86</v>
      </c>
    </row>
    <row r="25" spans="1:7" ht="47.25" x14ac:dyDescent="0.25">
      <c r="A25" s="20" t="s">
        <v>2112</v>
      </c>
      <c r="B25" s="217" t="s">
        <v>2113</v>
      </c>
      <c r="C25" s="102" t="s">
        <v>24</v>
      </c>
      <c r="D25" s="99" t="s">
        <v>16</v>
      </c>
      <c r="E25" s="99" t="s">
        <v>15</v>
      </c>
      <c r="F25" s="99" t="s">
        <v>461</v>
      </c>
      <c r="G25" s="100" t="s">
        <v>79</v>
      </c>
    </row>
    <row r="26" spans="1:7" ht="47.25" x14ac:dyDescent="0.25">
      <c r="A26" s="9" t="s">
        <v>656</v>
      </c>
      <c r="B26" s="216" t="s">
        <v>657</v>
      </c>
      <c r="C26" s="122">
        <v>41899</v>
      </c>
      <c r="D26" s="103" t="s">
        <v>7</v>
      </c>
      <c r="E26" s="98" t="s">
        <v>2661</v>
      </c>
      <c r="F26" s="98"/>
      <c r="G26" s="162" t="s">
        <v>2907</v>
      </c>
    </row>
    <row r="27" spans="1:7" ht="47.25" x14ac:dyDescent="0.25">
      <c r="A27" s="14" t="s">
        <v>2107</v>
      </c>
      <c r="B27" s="217" t="s">
        <v>2106</v>
      </c>
      <c r="C27" s="102" t="s">
        <v>24</v>
      </c>
      <c r="D27" s="99" t="s">
        <v>16</v>
      </c>
      <c r="E27" s="99" t="s">
        <v>15</v>
      </c>
      <c r="F27" s="99" t="s">
        <v>461</v>
      </c>
      <c r="G27" s="100" t="s">
        <v>79</v>
      </c>
    </row>
    <row r="28" spans="1:7" ht="47.25" x14ac:dyDescent="0.25">
      <c r="A28" s="20" t="s">
        <v>662</v>
      </c>
      <c r="B28" s="217" t="s">
        <v>663</v>
      </c>
      <c r="C28" s="102" t="s">
        <v>24</v>
      </c>
      <c r="D28" s="99" t="s">
        <v>16</v>
      </c>
      <c r="E28" s="99" t="s">
        <v>15</v>
      </c>
      <c r="F28" s="99" t="s">
        <v>461</v>
      </c>
      <c r="G28" s="100" t="s">
        <v>86</v>
      </c>
    </row>
    <row r="29" spans="1:7" ht="47.25" x14ac:dyDescent="0.25">
      <c r="A29" s="21" t="s">
        <v>1726</v>
      </c>
      <c r="B29" s="223" t="s">
        <v>650</v>
      </c>
      <c r="C29" s="102" t="s">
        <v>24</v>
      </c>
      <c r="D29" s="99" t="s">
        <v>16</v>
      </c>
      <c r="E29" s="99" t="s">
        <v>15</v>
      </c>
      <c r="F29" s="99" t="s">
        <v>461</v>
      </c>
      <c r="G29" s="99" t="s">
        <v>51</v>
      </c>
    </row>
    <row r="30" spans="1:7" ht="47.25" x14ac:dyDescent="0.25">
      <c r="A30" s="7" t="s">
        <v>1698</v>
      </c>
      <c r="B30" s="216" t="s">
        <v>632</v>
      </c>
      <c r="C30" s="95">
        <v>40865</v>
      </c>
      <c r="D30" s="103" t="s">
        <v>7</v>
      </c>
      <c r="E30" s="98" t="s">
        <v>2661</v>
      </c>
      <c r="F30" s="98"/>
      <c r="G30" s="98" t="s">
        <v>79</v>
      </c>
    </row>
    <row r="31" spans="1:7" ht="47.25" x14ac:dyDescent="0.25">
      <c r="A31" s="7" t="s">
        <v>1702</v>
      </c>
      <c r="B31" s="216" t="s">
        <v>635</v>
      </c>
      <c r="C31" s="95">
        <v>42613</v>
      </c>
      <c r="D31" s="103" t="s">
        <v>7</v>
      </c>
      <c r="E31" s="98" t="s">
        <v>2661</v>
      </c>
      <c r="F31" s="98"/>
      <c r="G31" s="98" t="s">
        <v>79</v>
      </c>
    </row>
    <row r="32" spans="1:7" ht="47.25" x14ac:dyDescent="0.25">
      <c r="A32" s="14" t="s">
        <v>1704</v>
      </c>
      <c r="B32" s="217" t="s">
        <v>637</v>
      </c>
      <c r="C32" s="102" t="s">
        <v>24</v>
      </c>
      <c r="D32" s="99" t="s">
        <v>16</v>
      </c>
      <c r="E32" s="99" t="s">
        <v>15</v>
      </c>
      <c r="F32" s="99" t="s">
        <v>461</v>
      </c>
      <c r="G32" s="121" t="s">
        <v>86</v>
      </c>
    </row>
    <row r="33" spans="1:7" ht="63" x14ac:dyDescent="0.25">
      <c r="A33" s="14" t="s">
        <v>1706</v>
      </c>
      <c r="B33" s="217" t="s">
        <v>1705</v>
      </c>
      <c r="C33" s="102" t="s">
        <v>24</v>
      </c>
      <c r="D33" s="137" t="s">
        <v>16</v>
      </c>
      <c r="E33" s="99" t="s">
        <v>15</v>
      </c>
      <c r="F33" s="99" t="s">
        <v>461</v>
      </c>
      <c r="G33" s="121" t="s">
        <v>2704</v>
      </c>
    </row>
  </sheetData>
  <sheetProtection algorithmName="SHA-512" hashValue="ik72oTcT+7O8vEivmDv/a12UAQBGYtFBQDKFhi6MUTRNfcg4TPlGzHwobCa/fEL2t2i+mrtpJxONN5dBJUyvWA==" saltValue="QES62Rq6IKeoNL/coW2jtg==" spinCount="100000" sheet="1" objects="1" scenarios="1"/>
  <hyperlinks>
    <hyperlink ref="B6" r:id="rId1"/>
    <hyperlink ref="B12" r:id="rId2"/>
    <hyperlink ref="B14" r:id="rId3"/>
    <hyperlink ref="B19" r:id="rId4"/>
    <hyperlink ref="B26" r:id="rId5"/>
    <hyperlink ref="B20" r:id="rId6"/>
    <hyperlink ref="B16" r:id="rId7"/>
    <hyperlink ref="B10" r:id="rId8"/>
    <hyperlink ref="B31" r:id="rId9"/>
    <hyperlink ref="B32" r:id="rId10"/>
    <hyperlink ref="B29" r:id="rId11"/>
    <hyperlink ref="B5" r:id="rId12"/>
    <hyperlink ref="B13" r:id="rId13"/>
    <hyperlink ref="B15" r:id="rId14"/>
    <hyperlink ref="B18" r:id="rId15"/>
    <hyperlink ref="B8" r:id="rId16"/>
    <hyperlink ref="B9" r:id="rId17"/>
    <hyperlink ref="B17" r:id="rId18"/>
    <hyperlink ref="B21" r:id="rId19"/>
    <hyperlink ref="B22" r:id="rId20"/>
    <hyperlink ref="B23" r:id="rId21"/>
    <hyperlink ref="B33" r:id="rId22"/>
    <hyperlink ref="B7" r:id="rId23"/>
    <hyperlink ref="B27" r:id="rId24"/>
    <hyperlink ref="B11" r:id="rId25"/>
    <hyperlink ref="B28" r:id="rId26"/>
    <hyperlink ref="B24" r:id="rId27"/>
    <hyperlink ref="B25" r:id="rId28"/>
    <hyperlink ref="B30" r:id="rId29"/>
  </hyperlinks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9"/>
  <sheetViews>
    <sheetView showGridLines="0" workbookViewId="0">
      <pane ySplit="4" topLeftCell="A5" activePane="bottomLeft" state="frozen"/>
      <selection pane="bottomLeft" activeCell="A17" sqref="A17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2644</v>
      </c>
      <c r="B3" s="225"/>
      <c r="C3" s="88"/>
      <c r="D3" s="150"/>
      <c r="E3" s="150"/>
      <c r="F3" s="150"/>
      <c r="G3" s="149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2656</v>
      </c>
      <c r="F4" s="86" t="s">
        <v>2809</v>
      </c>
      <c r="G4" s="85" t="s">
        <v>2808</v>
      </c>
    </row>
    <row r="5" spans="1:7" ht="63" x14ac:dyDescent="0.25">
      <c r="A5" s="20" t="s">
        <v>1708</v>
      </c>
      <c r="B5" s="217" t="s">
        <v>639</v>
      </c>
      <c r="C5" s="102" t="s">
        <v>24</v>
      </c>
      <c r="D5" s="116" t="s">
        <v>16</v>
      </c>
      <c r="E5" s="99" t="s">
        <v>15</v>
      </c>
      <c r="F5" s="99" t="s">
        <v>461</v>
      </c>
      <c r="G5" s="121" t="s">
        <v>2742</v>
      </c>
    </row>
    <row r="6" spans="1:7" ht="78.75" x14ac:dyDescent="0.25">
      <c r="A6" s="9" t="s">
        <v>1719</v>
      </c>
      <c r="B6" s="216" t="s">
        <v>646</v>
      </c>
      <c r="C6" s="122">
        <v>40233</v>
      </c>
      <c r="D6" s="161" t="s">
        <v>4</v>
      </c>
      <c r="E6" s="162" t="s">
        <v>2669</v>
      </c>
      <c r="F6" s="162" t="s">
        <v>437</v>
      </c>
      <c r="G6" s="119" t="s">
        <v>274</v>
      </c>
    </row>
    <row r="7" spans="1:7" ht="78.75" x14ac:dyDescent="0.25">
      <c r="A7" s="9" t="s">
        <v>1709</v>
      </c>
      <c r="B7" s="216" t="s">
        <v>277</v>
      </c>
      <c r="C7" s="122">
        <v>39857</v>
      </c>
      <c r="D7" s="161" t="s">
        <v>4</v>
      </c>
      <c r="E7" s="162" t="s">
        <v>2669</v>
      </c>
      <c r="F7" s="162" t="s">
        <v>437</v>
      </c>
      <c r="G7" s="119" t="s">
        <v>2716</v>
      </c>
    </row>
    <row r="8" spans="1:7" ht="47.25" x14ac:dyDescent="0.25">
      <c r="A8" s="14" t="s">
        <v>1722</v>
      </c>
      <c r="B8" s="217" t="s">
        <v>288</v>
      </c>
      <c r="C8" s="112" t="s">
        <v>24</v>
      </c>
      <c r="D8" s="99" t="s">
        <v>16</v>
      </c>
      <c r="E8" s="99" t="s">
        <v>15</v>
      </c>
      <c r="F8" s="99" t="s">
        <v>461</v>
      </c>
      <c r="G8" s="121" t="s">
        <v>86</v>
      </c>
    </row>
    <row r="9" spans="1:7" ht="63" x14ac:dyDescent="0.25">
      <c r="A9" s="14" t="s">
        <v>2510</v>
      </c>
      <c r="B9" s="217" t="s">
        <v>2511</v>
      </c>
      <c r="C9" s="112" t="s">
        <v>24</v>
      </c>
      <c r="D9" s="99" t="s">
        <v>16</v>
      </c>
      <c r="E9" s="99" t="s">
        <v>15</v>
      </c>
      <c r="F9" s="99" t="s">
        <v>461</v>
      </c>
      <c r="G9" s="121" t="s">
        <v>86</v>
      </c>
    </row>
  </sheetData>
  <sheetProtection algorithmName="SHA-512" hashValue="49h6EE9OZO4fV9U2+gu4c6oWL14OLgmMDSP42w8+yusGo/zOqDO5y3u+1TAMzrbWuTEwHMrCvoxWwpnPgRthiA==" saltValue="HVG4+m/VX7Dic02OIT3qQQ==" spinCount="100000" sheet="1" objects="1" scenarios="1"/>
  <hyperlinks>
    <hyperlink ref="B7" r:id="rId1"/>
    <hyperlink ref="B8" r:id="rId2"/>
    <hyperlink ref="B5" r:id="rId3"/>
    <hyperlink ref="B6" r:id="rId4"/>
    <hyperlink ref="B9" r:id="rId5"/>
  </hyperlinks>
  <pageMargins left="0.7" right="0.7" top="0.78740157499999996" bottom="0.78740157499999996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27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7" t="s">
        <v>2645</v>
      </c>
      <c r="B3" s="225"/>
      <c r="C3" s="88"/>
      <c r="D3" s="150"/>
      <c r="E3" s="150"/>
      <c r="F3" s="150"/>
      <c r="G3" s="149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2656</v>
      </c>
      <c r="F4" s="86" t="s">
        <v>2809</v>
      </c>
      <c r="G4" s="85" t="s">
        <v>2808</v>
      </c>
    </row>
    <row r="5" spans="1:7" ht="31.5" x14ac:dyDescent="0.25">
      <c r="A5" s="80" t="s">
        <v>1715</v>
      </c>
      <c r="B5" s="246" t="s">
        <v>283</v>
      </c>
      <c r="C5" s="183">
        <v>39918</v>
      </c>
      <c r="D5" s="172" t="s">
        <v>4</v>
      </c>
      <c r="E5" s="173" t="s">
        <v>2669</v>
      </c>
      <c r="F5" s="173" t="s">
        <v>437</v>
      </c>
      <c r="G5" s="184" t="s">
        <v>274</v>
      </c>
    </row>
    <row r="6" spans="1:7" ht="31.5" x14ac:dyDescent="0.25">
      <c r="A6" s="7" t="s">
        <v>1666</v>
      </c>
      <c r="B6" s="216" t="s">
        <v>265</v>
      </c>
      <c r="C6" s="118">
        <v>41247</v>
      </c>
      <c r="D6" s="103" t="s">
        <v>7</v>
      </c>
      <c r="E6" s="98" t="s">
        <v>2661</v>
      </c>
      <c r="F6" s="98"/>
      <c r="G6" s="119" t="s">
        <v>266</v>
      </c>
    </row>
    <row r="7" spans="1:7" ht="31.5" x14ac:dyDescent="0.25">
      <c r="A7" s="4" t="s">
        <v>1692</v>
      </c>
      <c r="B7" s="230" t="s">
        <v>264</v>
      </c>
      <c r="C7" s="95">
        <v>42352</v>
      </c>
      <c r="D7" s="103" t="s">
        <v>7</v>
      </c>
      <c r="E7" s="98" t="s">
        <v>2661</v>
      </c>
      <c r="F7" s="98"/>
      <c r="G7" s="185" t="s">
        <v>79</v>
      </c>
    </row>
    <row r="8" spans="1:7" ht="47.25" x14ac:dyDescent="0.25">
      <c r="A8" s="22" t="s">
        <v>626</v>
      </c>
      <c r="B8" s="223" t="s">
        <v>627</v>
      </c>
      <c r="C8" s="102" t="s">
        <v>24</v>
      </c>
      <c r="D8" s="99" t="s">
        <v>16</v>
      </c>
      <c r="E8" s="99" t="s">
        <v>15</v>
      </c>
      <c r="F8" s="99" t="s">
        <v>461</v>
      </c>
      <c r="G8" s="99" t="s">
        <v>86</v>
      </c>
    </row>
    <row r="9" spans="1:7" ht="31.5" x14ac:dyDescent="0.25">
      <c r="A9" s="68" t="s">
        <v>1671</v>
      </c>
      <c r="B9" s="215" t="s">
        <v>252</v>
      </c>
      <c r="C9" s="91">
        <v>42782</v>
      </c>
      <c r="D9" s="151" t="s">
        <v>7</v>
      </c>
      <c r="E9" s="94" t="s">
        <v>2661</v>
      </c>
      <c r="F9" s="94"/>
      <c r="G9" s="94" t="s">
        <v>2896</v>
      </c>
    </row>
    <row r="10" spans="1:7" ht="31.5" x14ac:dyDescent="0.25">
      <c r="A10" s="9" t="s">
        <v>1694</v>
      </c>
      <c r="B10" s="216" t="s">
        <v>268</v>
      </c>
      <c r="C10" s="122">
        <v>40142</v>
      </c>
      <c r="D10" s="161" t="s">
        <v>4</v>
      </c>
      <c r="E10" s="162" t="s">
        <v>2669</v>
      </c>
      <c r="F10" s="162" t="s">
        <v>437</v>
      </c>
      <c r="G10" s="119" t="s">
        <v>274</v>
      </c>
    </row>
    <row r="11" spans="1:7" ht="47.25" x14ac:dyDescent="0.25">
      <c r="A11" s="9" t="s">
        <v>1710</v>
      </c>
      <c r="B11" s="216" t="s">
        <v>278</v>
      </c>
      <c r="C11" s="122">
        <v>40596</v>
      </c>
      <c r="D11" s="174" t="s">
        <v>2678</v>
      </c>
      <c r="E11" s="113" t="s">
        <v>2671</v>
      </c>
      <c r="F11" s="113" t="s">
        <v>437</v>
      </c>
      <c r="G11" s="119" t="s">
        <v>79</v>
      </c>
    </row>
    <row r="12" spans="1:7" ht="47.25" x14ac:dyDescent="0.25">
      <c r="A12" s="14" t="s">
        <v>2125</v>
      </c>
      <c r="B12" s="217" t="s">
        <v>2126</v>
      </c>
      <c r="C12" s="102" t="s">
        <v>24</v>
      </c>
      <c r="D12" s="99" t="s">
        <v>16</v>
      </c>
      <c r="E12" s="99" t="s">
        <v>15</v>
      </c>
      <c r="F12" s="99" t="s">
        <v>461</v>
      </c>
      <c r="G12" s="100" t="s">
        <v>274</v>
      </c>
    </row>
    <row r="13" spans="1:7" ht="47.25" x14ac:dyDescent="0.25">
      <c r="A13" s="7" t="s">
        <v>2128</v>
      </c>
      <c r="B13" s="216" t="s">
        <v>2127</v>
      </c>
      <c r="C13" s="95"/>
      <c r="D13" s="119"/>
      <c r="E13" s="119"/>
      <c r="F13" s="119"/>
      <c r="G13" s="98" t="s">
        <v>79</v>
      </c>
    </row>
    <row r="14" spans="1:7" ht="47.25" x14ac:dyDescent="0.25">
      <c r="A14" s="9" t="s">
        <v>1712</v>
      </c>
      <c r="B14" s="216" t="s">
        <v>280</v>
      </c>
      <c r="C14" s="122">
        <v>40087</v>
      </c>
      <c r="D14" s="161" t="s">
        <v>4</v>
      </c>
      <c r="E14" s="162" t="s">
        <v>2669</v>
      </c>
      <c r="F14" s="162" t="s">
        <v>437</v>
      </c>
      <c r="G14" s="119" t="s">
        <v>79</v>
      </c>
    </row>
    <row r="15" spans="1:7" ht="47.25" x14ac:dyDescent="0.25">
      <c r="A15" s="14" t="s">
        <v>1714</v>
      </c>
      <c r="B15" s="217" t="s">
        <v>282</v>
      </c>
      <c r="C15" s="102" t="s">
        <v>24</v>
      </c>
      <c r="D15" s="99" t="s">
        <v>16</v>
      </c>
      <c r="E15" s="99" t="s">
        <v>15</v>
      </c>
      <c r="F15" s="99" t="s">
        <v>461</v>
      </c>
      <c r="G15" s="100" t="s">
        <v>274</v>
      </c>
    </row>
    <row r="16" spans="1:7" ht="47.25" x14ac:dyDescent="0.25">
      <c r="A16" s="9" t="s">
        <v>1711</v>
      </c>
      <c r="B16" s="216" t="s">
        <v>279</v>
      </c>
      <c r="C16" s="122">
        <v>40609</v>
      </c>
      <c r="D16" s="174" t="s">
        <v>2678</v>
      </c>
      <c r="E16" s="113" t="s">
        <v>2671</v>
      </c>
      <c r="F16" s="113" t="s">
        <v>437</v>
      </c>
      <c r="G16" s="119" t="s">
        <v>79</v>
      </c>
    </row>
    <row r="17" spans="1:7" ht="47.25" x14ac:dyDescent="0.25">
      <c r="A17" s="9" t="s">
        <v>1713</v>
      </c>
      <c r="B17" s="216" t="s">
        <v>281</v>
      </c>
      <c r="C17" s="122">
        <v>40142</v>
      </c>
      <c r="D17" s="161" t="s">
        <v>4</v>
      </c>
      <c r="E17" s="162" t="s">
        <v>2669</v>
      </c>
      <c r="F17" s="162" t="s">
        <v>437</v>
      </c>
      <c r="G17" s="119" t="s">
        <v>79</v>
      </c>
    </row>
    <row r="18" spans="1:7" ht="31.5" x14ac:dyDescent="0.25">
      <c r="A18" s="9" t="s">
        <v>630</v>
      </c>
      <c r="B18" s="216" t="s">
        <v>628</v>
      </c>
      <c r="C18" s="95">
        <v>42751</v>
      </c>
      <c r="D18" s="103" t="s">
        <v>7</v>
      </c>
      <c r="E18" s="98" t="s">
        <v>2661</v>
      </c>
      <c r="F18" s="98"/>
      <c r="G18" s="119" t="s">
        <v>272</v>
      </c>
    </row>
    <row r="19" spans="1:7" ht="31.5" x14ac:dyDescent="0.25">
      <c r="A19" s="19" t="s">
        <v>1277</v>
      </c>
      <c r="B19" s="217"/>
      <c r="C19" s="102" t="s">
        <v>15</v>
      </c>
      <c r="D19" s="131"/>
      <c r="E19" s="99" t="s">
        <v>15</v>
      </c>
      <c r="F19" s="99" t="s">
        <v>461</v>
      </c>
      <c r="G19" s="121" t="s">
        <v>1278</v>
      </c>
    </row>
    <row r="20" spans="1:7" ht="47.25" x14ac:dyDescent="0.25">
      <c r="A20" s="7" t="s">
        <v>2630</v>
      </c>
      <c r="B20" s="216" t="s">
        <v>275</v>
      </c>
      <c r="C20" s="95">
        <v>43501</v>
      </c>
      <c r="D20" s="103" t="s">
        <v>7</v>
      </c>
      <c r="E20" s="98" t="s">
        <v>2661</v>
      </c>
      <c r="F20" s="98"/>
      <c r="G20" s="98" t="s">
        <v>2786</v>
      </c>
    </row>
    <row r="21" spans="1:7" ht="31.5" x14ac:dyDescent="0.25">
      <c r="A21" s="7" t="s">
        <v>1426</v>
      </c>
      <c r="B21" s="216" t="s">
        <v>460</v>
      </c>
      <c r="C21" s="95">
        <v>40800</v>
      </c>
      <c r="D21" s="114" t="s">
        <v>1</v>
      </c>
      <c r="E21" s="97" t="s">
        <v>2663</v>
      </c>
      <c r="F21" s="97"/>
      <c r="G21" s="124" t="s">
        <v>2831</v>
      </c>
    </row>
    <row r="22" spans="1:7" ht="31.5" x14ac:dyDescent="0.25">
      <c r="A22" s="9" t="s">
        <v>1717</v>
      </c>
      <c r="B22" s="216" t="s">
        <v>642</v>
      </c>
      <c r="C22" s="122">
        <v>40141</v>
      </c>
      <c r="D22" s="161" t="s">
        <v>4</v>
      </c>
      <c r="E22" s="162" t="s">
        <v>2669</v>
      </c>
      <c r="F22" s="162" t="s">
        <v>437</v>
      </c>
      <c r="G22" s="119" t="s">
        <v>2418</v>
      </c>
    </row>
    <row r="23" spans="1:7" ht="47.25" x14ac:dyDescent="0.25">
      <c r="A23" s="46" t="s">
        <v>1718</v>
      </c>
      <c r="B23" s="223" t="s">
        <v>284</v>
      </c>
      <c r="C23" s="102" t="s">
        <v>24</v>
      </c>
      <c r="D23" s="99" t="s">
        <v>16</v>
      </c>
      <c r="E23" s="99" t="s">
        <v>15</v>
      </c>
      <c r="F23" s="99" t="s">
        <v>461</v>
      </c>
      <c r="G23" s="99" t="s">
        <v>274</v>
      </c>
    </row>
    <row r="24" spans="1:7" ht="47.25" x14ac:dyDescent="0.25">
      <c r="A24" s="14" t="s">
        <v>2464</v>
      </c>
      <c r="B24" s="217" t="s">
        <v>2465</v>
      </c>
      <c r="C24" s="102" t="s">
        <v>24</v>
      </c>
      <c r="D24" s="99" t="s">
        <v>16</v>
      </c>
      <c r="E24" s="99" t="s">
        <v>15</v>
      </c>
      <c r="F24" s="99" t="s">
        <v>461</v>
      </c>
      <c r="G24" s="121" t="s">
        <v>86</v>
      </c>
    </row>
    <row r="25" spans="1:7" ht="47.25" x14ac:dyDescent="0.25">
      <c r="A25" s="14" t="s">
        <v>1707</v>
      </c>
      <c r="B25" s="217" t="s">
        <v>638</v>
      </c>
      <c r="C25" s="102" t="s">
        <v>24</v>
      </c>
      <c r="D25" s="99" t="s">
        <v>16</v>
      </c>
      <c r="E25" s="99" t="s">
        <v>15</v>
      </c>
      <c r="F25" s="99" t="s">
        <v>461</v>
      </c>
      <c r="G25" s="121" t="s">
        <v>2707</v>
      </c>
    </row>
    <row r="26" spans="1:7" ht="47.25" x14ac:dyDescent="0.25">
      <c r="A26" s="14" t="s">
        <v>2631</v>
      </c>
      <c r="B26" s="217" t="s">
        <v>276</v>
      </c>
      <c r="C26" s="102" t="s">
        <v>24</v>
      </c>
      <c r="D26" s="99" t="s">
        <v>16</v>
      </c>
      <c r="E26" s="99" t="s">
        <v>15</v>
      </c>
      <c r="F26" s="99" t="s">
        <v>461</v>
      </c>
      <c r="G26" s="121" t="s">
        <v>2897</v>
      </c>
    </row>
    <row r="27" spans="1:7" ht="31.5" x14ac:dyDescent="0.25">
      <c r="A27" s="9" t="s">
        <v>1720</v>
      </c>
      <c r="B27" s="216" t="s">
        <v>285</v>
      </c>
      <c r="C27" s="122">
        <v>40022</v>
      </c>
      <c r="D27" s="161" t="s">
        <v>4</v>
      </c>
      <c r="E27" s="162" t="s">
        <v>2669</v>
      </c>
      <c r="F27" s="162" t="s">
        <v>437</v>
      </c>
      <c r="G27" s="119" t="s">
        <v>2897</v>
      </c>
    </row>
  </sheetData>
  <sheetProtection algorithmName="SHA-512" hashValue="QSRDyKjUZE5VvBR8ROjX/xcamhY6244J6v7T71tmvPLcutEqabujoVNmZfVSwT0wd10guQjkng5x8grpByZNLg==" saltValue="ZP2m9Am8KwxAd/7Dhh9xsg==" spinCount="100000" sheet="1" objects="1" scenarios="1"/>
  <hyperlinks>
    <hyperlink ref="B21" r:id="rId1"/>
    <hyperlink ref="B6" r:id="rId2"/>
    <hyperlink ref="B16" r:id="rId3"/>
    <hyperlink ref="B17" r:id="rId4"/>
    <hyperlink ref="B5" r:id="rId5"/>
    <hyperlink ref="B27" r:id="rId6"/>
    <hyperlink ref="B15" r:id="rId7"/>
    <hyperlink ref="B7" r:id="rId8"/>
    <hyperlink ref="B9" r:id="rId9"/>
    <hyperlink ref="B8" r:id="rId10"/>
    <hyperlink ref="B18" r:id="rId11"/>
    <hyperlink ref="B20" r:id="rId12"/>
    <hyperlink ref="B25" r:id="rId13"/>
    <hyperlink ref="B11" r:id="rId14"/>
    <hyperlink ref="B14" r:id="rId15"/>
    <hyperlink ref="B23" r:id="rId16"/>
    <hyperlink ref="B26" r:id="rId17"/>
    <hyperlink ref="B12" r:id="rId18"/>
    <hyperlink ref="B13" r:id="rId19"/>
    <hyperlink ref="B24" r:id="rId20"/>
    <hyperlink ref="B10" r:id="rId21"/>
    <hyperlink ref="B22" r:id="rId22"/>
  </hyperlinks>
  <pageMargins left="0.7" right="0.7" top="0.78740157499999996" bottom="0.78740157499999996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8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298</v>
      </c>
      <c r="B3" s="229"/>
      <c r="C3" s="88"/>
      <c r="D3" s="89"/>
      <c r="E3" s="89"/>
      <c r="F3" s="89"/>
      <c r="G3" s="88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2656</v>
      </c>
      <c r="F4" s="86" t="s">
        <v>2809</v>
      </c>
      <c r="G4" s="85" t="s">
        <v>2808</v>
      </c>
    </row>
    <row r="5" spans="1:7" ht="47.25" x14ac:dyDescent="0.25">
      <c r="A5" s="68" t="s">
        <v>2643</v>
      </c>
      <c r="B5" s="246" t="s">
        <v>264</v>
      </c>
      <c r="C5" s="91">
        <v>42352</v>
      </c>
      <c r="D5" s="151" t="s">
        <v>7</v>
      </c>
      <c r="E5" s="94" t="s">
        <v>2661</v>
      </c>
      <c r="F5" s="94"/>
      <c r="G5" s="186" t="s">
        <v>79</v>
      </c>
    </row>
    <row r="6" spans="1:7" ht="47.25" x14ac:dyDescent="0.25">
      <c r="A6" s="14" t="s">
        <v>1724</v>
      </c>
      <c r="B6" s="217" t="s">
        <v>648</v>
      </c>
      <c r="C6" s="102" t="s">
        <v>24</v>
      </c>
      <c r="D6" s="99" t="s">
        <v>16</v>
      </c>
      <c r="E6" s="99" t="s">
        <v>15</v>
      </c>
      <c r="F6" s="99" t="s">
        <v>461</v>
      </c>
      <c r="G6" s="102" t="s">
        <v>274</v>
      </c>
    </row>
    <row r="7" spans="1:7" ht="47.25" x14ac:dyDescent="0.25">
      <c r="A7" s="14" t="s">
        <v>1740</v>
      </c>
      <c r="B7" s="217" t="s">
        <v>669</v>
      </c>
      <c r="C7" s="102" t="s">
        <v>24</v>
      </c>
      <c r="D7" s="99" t="s">
        <v>16</v>
      </c>
      <c r="E7" s="99" t="s">
        <v>15</v>
      </c>
      <c r="F7" s="99" t="s">
        <v>461</v>
      </c>
      <c r="G7" s="102" t="s">
        <v>274</v>
      </c>
    </row>
    <row r="8" spans="1:7" ht="47.25" x14ac:dyDescent="0.25">
      <c r="A8" s="7" t="s">
        <v>1739</v>
      </c>
      <c r="B8" s="216" t="s">
        <v>668</v>
      </c>
      <c r="C8" s="95">
        <v>40035</v>
      </c>
      <c r="D8" s="161" t="s">
        <v>4</v>
      </c>
      <c r="E8" s="162" t="s">
        <v>2669</v>
      </c>
      <c r="F8" s="162" t="s">
        <v>437</v>
      </c>
      <c r="G8" s="95" t="s">
        <v>2856</v>
      </c>
    </row>
  </sheetData>
  <sheetProtection algorithmName="SHA-512" hashValue="FDCegwq3jWEcFD9Jxmiz+EKWSvX6GKmY8e038waWnB2X3TG6x3msZiTHDiv06eT+vJ7rVGrwMFIyu78MmDXcrA==" saltValue="06yYKHEzMX6mItM43lSVAw==" spinCount="100000" sheet="1" objects="1" scenarios="1"/>
  <hyperlinks>
    <hyperlink ref="B6" r:id="rId1"/>
    <hyperlink ref="B8" r:id="rId2"/>
    <hyperlink ref="B7" r:id="rId3"/>
    <hyperlink ref="B5" r:id="rId4"/>
  </hyperlinks>
  <pageMargins left="0.7" right="0.7" top="0.78740157499999996" bottom="0.78740157499999996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151"/>
  <sheetViews>
    <sheetView showGridLines="0" workbookViewId="0">
      <pane ySplit="4" topLeftCell="A122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2634</v>
      </c>
      <c r="B3" s="214"/>
      <c r="C3" s="88"/>
      <c r="D3" s="89"/>
      <c r="E3" s="89"/>
      <c r="F3" s="89"/>
      <c r="G3" s="88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2656</v>
      </c>
      <c r="F4" s="86" t="s">
        <v>2809</v>
      </c>
      <c r="G4" s="85" t="s">
        <v>2808</v>
      </c>
    </row>
    <row r="5" spans="1:7" ht="47.25" x14ac:dyDescent="0.25">
      <c r="A5" s="72" t="s">
        <v>2088</v>
      </c>
      <c r="B5" s="247" t="s">
        <v>2087</v>
      </c>
      <c r="C5" s="115" t="s">
        <v>24</v>
      </c>
      <c r="D5" s="116" t="s">
        <v>16</v>
      </c>
      <c r="E5" s="116" t="s">
        <v>15</v>
      </c>
      <c r="F5" s="116" t="s">
        <v>461</v>
      </c>
      <c r="G5" s="157" t="s">
        <v>79</v>
      </c>
    </row>
    <row r="6" spans="1:7" ht="47.25" x14ac:dyDescent="0.25">
      <c r="A6" s="7" t="s">
        <v>1757</v>
      </c>
      <c r="B6" s="216" t="s">
        <v>678</v>
      </c>
      <c r="C6" s="95">
        <v>44137</v>
      </c>
      <c r="D6" s="151" t="s">
        <v>7</v>
      </c>
      <c r="E6" s="94" t="s">
        <v>2661</v>
      </c>
      <c r="F6" s="101" t="s">
        <v>437</v>
      </c>
      <c r="G6" s="95" t="s">
        <v>79</v>
      </c>
    </row>
    <row r="7" spans="1:7" ht="63" x14ac:dyDescent="0.25">
      <c r="A7" s="7" t="s">
        <v>1741</v>
      </c>
      <c r="B7" s="216" t="s">
        <v>299</v>
      </c>
      <c r="C7" s="95">
        <v>40759</v>
      </c>
      <c r="D7" s="187" t="s">
        <v>6</v>
      </c>
      <c r="E7" s="97" t="s">
        <v>5</v>
      </c>
      <c r="F7" s="97"/>
      <c r="G7" s="95" t="s">
        <v>79</v>
      </c>
    </row>
    <row r="8" spans="1:7" s="1" customFormat="1" ht="47.25" x14ac:dyDescent="0.25">
      <c r="A8" s="292" t="s">
        <v>3255</v>
      </c>
      <c r="B8" s="291" t="s">
        <v>3254</v>
      </c>
      <c r="C8" s="102" t="s">
        <v>24</v>
      </c>
      <c r="D8" s="99" t="s">
        <v>16</v>
      </c>
      <c r="E8" s="99" t="s">
        <v>15</v>
      </c>
      <c r="F8" s="99" t="s">
        <v>461</v>
      </c>
      <c r="G8" s="109" t="s">
        <v>79</v>
      </c>
    </row>
    <row r="9" spans="1:7" s="1" customFormat="1" ht="47.25" x14ac:dyDescent="0.25">
      <c r="A9" s="99" t="s">
        <v>3253</v>
      </c>
      <c r="B9" s="291" t="s">
        <v>3252</v>
      </c>
      <c r="C9" s="102" t="s">
        <v>24</v>
      </c>
      <c r="D9" s="99" t="s">
        <v>16</v>
      </c>
      <c r="E9" s="99" t="s">
        <v>15</v>
      </c>
      <c r="F9" s="99" t="s">
        <v>461</v>
      </c>
      <c r="G9" s="109" t="s">
        <v>79</v>
      </c>
    </row>
    <row r="10" spans="1:7" s="1" customFormat="1" ht="47.25" x14ac:dyDescent="0.25">
      <c r="A10" s="99" t="s">
        <v>3257</v>
      </c>
      <c r="B10" s="291" t="s">
        <v>3256</v>
      </c>
      <c r="C10" s="102" t="s">
        <v>24</v>
      </c>
      <c r="D10" s="99" t="s">
        <v>16</v>
      </c>
      <c r="E10" s="99" t="s">
        <v>15</v>
      </c>
      <c r="F10" s="99" t="s">
        <v>461</v>
      </c>
      <c r="G10" s="109" t="s">
        <v>79</v>
      </c>
    </row>
    <row r="11" spans="1:7" ht="47.25" x14ac:dyDescent="0.25">
      <c r="A11" s="14" t="s">
        <v>2586</v>
      </c>
      <c r="B11" s="217" t="s">
        <v>2587</v>
      </c>
      <c r="C11" s="102" t="s">
        <v>24</v>
      </c>
      <c r="D11" s="99" t="s">
        <v>16</v>
      </c>
      <c r="E11" s="99" t="s">
        <v>15</v>
      </c>
      <c r="F11" s="99" t="s">
        <v>461</v>
      </c>
      <c r="G11" s="109" t="s">
        <v>79</v>
      </c>
    </row>
    <row r="12" spans="1:7" s="1" customFormat="1" ht="47.25" x14ac:dyDescent="0.25">
      <c r="A12" s="14" t="s">
        <v>3426</v>
      </c>
      <c r="B12" s="261" t="s">
        <v>3425</v>
      </c>
      <c r="C12" s="102" t="s">
        <v>24</v>
      </c>
      <c r="D12" s="99" t="s">
        <v>16</v>
      </c>
      <c r="E12" s="99" t="s">
        <v>15</v>
      </c>
      <c r="F12" s="99" t="s">
        <v>461</v>
      </c>
      <c r="G12" s="109" t="s">
        <v>79</v>
      </c>
    </row>
    <row r="13" spans="1:7" ht="63" x14ac:dyDescent="0.25">
      <c r="A13" s="7" t="s">
        <v>2189</v>
      </c>
      <c r="B13" s="216" t="s">
        <v>2190</v>
      </c>
      <c r="C13" s="95">
        <v>44999</v>
      </c>
      <c r="D13" s="119" t="s">
        <v>16</v>
      </c>
      <c r="E13" s="94" t="s">
        <v>2661</v>
      </c>
      <c r="F13" s="119"/>
      <c r="G13" s="108" t="s">
        <v>79</v>
      </c>
    </row>
    <row r="14" spans="1:7" s="1" customFormat="1" ht="47.25" x14ac:dyDescent="0.25">
      <c r="A14" s="14" t="s">
        <v>3167</v>
      </c>
      <c r="B14" s="288" t="s">
        <v>3169</v>
      </c>
      <c r="C14" s="102" t="s">
        <v>24</v>
      </c>
      <c r="D14" s="99" t="s">
        <v>16</v>
      </c>
      <c r="E14" s="99" t="s">
        <v>15</v>
      </c>
      <c r="F14" s="99" t="s">
        <v>461</v>
      </c>
      <c r="G14" s="109" t="s">
        <v>3168</v>
      </c>
    </row>
    <row r="15" spans="1:7" s="1" customFormat="1" ht="47.25" x14ac:dyDescent="0.25">
      <c r="A15" s="14" t="s">
        <v>3259</v>
      </c>
      <c r="B15" s="288" t="s">
        <v>3258</v>
      </c>
      <c r="C15" s="102" t="s">
        <v>24</v>
      </c>
      <c r="D15" s="99" t="s">
        <v>16</v>
      </c>
      <c r="E15" s="99" t="s">
        <v>15</v>
      </c>
      <c r="F15" s="99" t="s">
        <v>461</v>
      </c>
      <c r="G15" s="109" t="s">
        <v>79</v>
      </c>
    </row>
    <row r="16" spans="1:7" s="1" customFormat="1" ht="47.25" x14ac:dyDescent="0.25">
      <c r="A16" s="14" t="s">
        <v>3171</v>
      </c>
      <c r="B16" s="288" t="s">
        <v>3170</v>
      </c>
      <c r="C16" s="102" t="s">
        <v>24</v>
      </c>
      <c r="D16" s="99" t="s">
        <v>16</v>
      </c>
      <c r="E16" s="99" t="s">
        <v>15</v>
      </c>
      <c r="F16" s="99" t="s">
        <v>461</v>
      </c>
      <c r="G16" s="109" t="s">
        <v>79</v>
      </c>
    </row>
    <row r="17" spans="1:7" ht="47.25" x14ac:dyDescent="0.25">
      <c r="A17" s="14" t="s">
        <v>1769</v>
      </c>
      <c r="B17" s="236" t="s">
        <v>689</v>
      </c>
      <c r="C17" s="102" t="s">
        <v>24</v>
      </c>
      <c r="D17" s="99" t="s">
        <v>16</v>
      </c>
      <c r="E17" s="99" t="s">
        <v>15</v>
      </c>
      <c r="F17" s="99" t="s">
        <v>461</v>
      </c>
      <c r="G17" s="109" t="s">
        <v>79</v>
      </c>
    </row>
    <row r="18" spans="1:7" ht="47.25" x14ac:dyDescent="0.25">
      <c r="A18" s="7" t="s">
        <v>2086</v>
      </c>
      <c r="B18" s="216" t="s">
        <v>671</v>
      </c>
      <c r="C18" s="95">
        <v>39918</v>
      </c>
      <c r="D18" s="161" t="s">
        <v>4</v>
      </c>
      <c r="E18" s="162" t="s">
        <v>2669</v>
      </c>
      <c r="F18" s="162"/>
      <c r="G18" s="95" t="s">
        <v>79</v>
      </c>
    </row>
    <row r="19" spans="1:7" ht="47.25" x14ac:dyDescent="0.25">
      <c r="A19" s="14" t="s">
        <v>2211</v>
      </c>
      <c r="B19" s="236" t="s">
        <v>2210</v>
      </c>
      <c r="C19" s="102" t="s">
        <v>24</v>
      </c>
      <c r="D19" s="99" t="s">
        <v>16</v>
      </c>
      <c r="E19" s="99" t="s">
        <v>15</v>
      </c>
      <c r="F19" s="99" t="s">
        <v>461</v>
      </c>
      <c r="G19" s="109" t="s">
        <v>79</v>
      </c>
    </row>
    <row r="20" spans="1:7" ht="47.25" x14ac:dyDescent="0.25">
      <c r="A20" s="7" t="s">
        <v>1742</v>
      </c>
      <c r="B20" s="216" t="s">
        <v>672</v>
      </c>
      <c r="C20" s="95">
        <v>40574</v>
      </c>
      <c r="D20" s="161" t="s">
        <v>4</v>
      </c>
      <c r="E20" s="162" t="s">
        <v>2669</v>
      </c>
      <c r="F20" s="162"/>
      <c r="G20" s="95" t="s">
        <v>79</v>
      </c>
    </row>
    <row r="21" spans="1:7" s="1" customFormat="1" ht="47.25" x14ac:dyDescent="0.25">
      <c r="A21" s="290" t="s">
        <v>3172</v>
      </c>
      <c r="B21" s="288" t="s">
        <v>3173</v>
      </c>
      <c r="C21" s="102" t="s">
        <v>24</v>
      </c>
      <c r="D21" s="99" t="s">
        <v>16</v>
      </c>
      <c r="E21" s="99" t="s">
        <v>15</v>
      </c>
      <c r="F21" s="99" t="s">
        <v>461</v>
      </c>
      <c r="G21" s="109" t="s">
        <v>79</v>
      </c>
    </row>
    <row r="22" spans="1:7" ht="47.25" x14ac:dyDescent="0.25">
      <c r="A22" s="7" t="s">
        <v>1743</v>
      </c>
      <c r="B22" s="216" t="s">
        <v>300</v>
      </c>
      <c r="C22" s="95">
        <v>40759</v>
      </c>
      <c r="D22" s="187" t="s">
        <v>6</v>
      </c>
      <c r="E22" s="97" t="s">
        <v>2672</v>
      </c>
      <c r="F22" s="97"/>
      <c r="G22" s="95" t="s">
        <v>79</v>
      </c>
    </row>
    <row r="23" spans="1:7" s="1" customFormat="1" ht="47.25" x14ac:dyDescent="0.25">
      <c r="A23" s="99" t="s">
        <v>3261</v>
      </c>
      <c r="B23" s="291" t="s">
        <v>3260</v>
      </c>
      <c r="C23" s="102" t="s">
        <v>24</v>
      </c>
      <c r="D23" s="99" t="s">
        <v>16</v>
      </c>
      <c r="E23" s="99" t="s">
        <v>15</v>
      </c>
      <c r="F23" s="99" t="s">
        <v>461</v>
      </c>
      <c r="G23" s="109" t="s">
        <v>79</v>
      </c>
    </row>
    <row r="24" spans="1:7" ht="47.25" x14ac:dyDescent="0.25">
      <c r="A24" s="7" t="s">
        <v>1746</v>
      </c>
      <c r="B24" s="216" t="s">
        <v>301</v>
      </c>
      <c r="C24" s="95">
        <v>40091</v>
      </c>
      <c r="D24" s="161" t="s">
        <v>4</v>
      </c>
      <c r="E24" s="162" t="s">
        <v>2669</v>
      </c>
      <c r="F24" s="162"/>
      <c r="G24" s="95" t="s">
        <v>79</v>
      </c>
    </row>
    <row r="25" spans="1:7" ht="47.25" x14ac:dyDescent="0.25">
      <c r="A25" s="7" t="s">
        <v>1745</v>
      </c>
      <c r="B25" s="216" t="s">
        <v>674</v>
      </c>
      <c r="C25" s="95">
        <v>40759</v>
      </c>
      <c r="D25" s="187" t="s">
        <v>6</v>
      </c>
      <c r="E25" s="97" t="s">
        <v>2672</v>
      </c>
      <c r="F25" s="97"/>
      <c r="G25" s="95" t="s">
        <v>79</v>
      </c>
    </row>
    <row r="26" spans="1:7" s="1" customFormat="1" ht="47.25" x14ac:dyDescent="0.25">
      <c r="A26" s="109" t="s">
        <v>3175</v>
      </c>
      <c r="B26" s="291" t="s">
        <v>3174</v>
      </c>
      <c r="C26" s="102" t="s">
        <v>24</v>
      </c>
      <c r="D26" s="99" t="s">
        <v>16</v>
      </c>
      <c r="E26" s="99" t="s">
        <v>15</v>
      </c>
      <c r="F26" s="99" t="s">
        <v>461</v>
      </c>
      <c r="G26" s="109" t="s">
        <v>79</v>
      </c>
    </row>
    <row r="27" spans="1:7" ht="31.5" x14ac:dyDescent="0.25">
      <c r="A27" s="7" t="s">
        <v>2214</v>
      </c>
      <c r="B27" s="243" t="s">
        <v>2215</v>
      </c>
      <c r="C27" s="95">
        <v>44468</v>
      </c>
      <c r="D27" s="103" t="s">
        <v>7</v>
      </c>
      <c r="E27" s="98" t="s">
        <v>2661</v>
      </c>
      <c r="F27" s="98"/>
      <c r="G27" s="108" t="s">
        <v>79</v>
      </c>
    </row>
    <row r="28" spans="1:7" s="1" customFormat="1" ht="47.25" x14ac:dyDescent="0.25">
      <c r="A28" s="109" t="s">
        <v>3177</v>
      </c>
      <c r="B28" s="291" t="s">
        <v>3176</v>
      </c>
      <c r="C28" s="102" t="s">
        <v>24</v>
      </c>
      <c r="D28" s="99" t="s">
        <v>16</v>
      </c>
      <c r="E28" s="99" t="s">
        <v>15</v>
      </c>
      <c r="F28" s="99" t="s">
        <v>461</v>
      </c>
      <c r="G28" s="109" t="s">
        <v>79</v>
      </c>
    </row>
    <row r="29" spans="1:7" s="1" customFormat="1" ht="47.25" x14ac:dyDescent="0.25">
      <c r="A29" s="109" t="s">
        <v>3263</v>
      </c>
      <c r="B29" s="291" t="s">
        <v>3262</v>
      </c>
      <c r="C29" s="102" t="s">
        <v>24</v>
      </c>
      <c r="D29" s="99" t="s">
        <v>16</v>
      </c>
      <c r="E29" s="99" t="s">
        <v>15</v>
      </c>
      <c r="F29" s="99" t="s">
        <v>461</v>
      </c>
      <c r="G29" s="109" t="s">
        <v>79</v>
      </c>
    </row>
    <row r="30" spans="1:7" ht="47.25" x14ac:dyDescent="0.25">
      <c r="A30" s="14" t="s">
        <v>2216</v>
      </c>
      <c r="B30" s="236" t="s">
        <v>2217</v>
      </c>
      <c r="C30" s="102" t="s">
        <v>24</v>
      </c>
      <c r="D30" s="99" t="s">
        <v>16</v>
      </c>
      <c r="E30" s="99" t="s">
        <v>15</v>
      </c>
      <c r="F30" s="99" t="s">
        <v>461</v>
      </c>
      <c r="G30" s="109" t="s">
        <v>79</v>
      </c>
    </row>
    <row r="31" spans="1:7" ht="47.25" x14ac:dyDescent="0.25">
      <c r="A31" s="14" t="s">
        <v>2219</v>
      </c>
      <c r="B31" s="236" t="s">
        <v>2218</v>
      </c>
      <c r="C31" s="102" t="s">
        <v>24</v>
      </c>
      <c r="D31" s="99" t="s">
        <v>16</v>
      </c>
      <c r="E31" s="99" t="s">
        <v>15</v>
      </c>
      <c r="F31" s="99" t="s">
        <v>461</v>
      </c>
      <c r="G31" s="109" t="s">
        <v>79</v>
      </c>
    </row>
    <row r="32" spans="1:7" ht="47.25" x14ac:dyDescent="0.25">
      <c r="A32" s="7" t="s">
        <v>1747</v>
      </c>
      <c r="B32" s="216" t="s">
        <v>302</v>
      </c>
      <c r="C32" s="95">
        <v>40427</v>
      </c>
      <c r="D32" s="174" t="s">
        <v>2678</v>
      </c>
      <c r="E32" s="113" t="s">
        <v>2671</v>
      </c>
      <c r="F32" s="113" t="s">
        <v>437</v>
      </c>
      <c r="G32" s="95" t="s">
        <v>79</v>
      </c>
    </row>
    <row r="33" spans="1:7" s="1" customFormat="1" ht="47.25" x14ac:dyDescent="0.25">
      <c r="A33" s="99" t="s">
        <v>3265</v>
      </c>
      <c r="B33" s="291" t="s">
        <v>3264</v>
      </c>
      <c r="C33" s="102" t="s">
        <v>24</v>
      </c>
      <c r="D33" s="99" t="s">
        <v>16</v>
      </c>
      <c r="E33" s="99" t="s">
        <v>15</v>
      </c>
      <c r="F33" s="99" t="s">
        <v>461</v>
      </c>
      <c r="G33" s="109" t="s">
        <v>79</v>
      </c>
    </row>
    <row r="34" spans="1:7" ht="47.25" x14ac:dyDescent="0.25">
      <c r="A34" s="7" t="s">
        <v>1748</v>
      </c>
      <c r="B34" s="216" t="s">
        <v>303</v>
      </c>
      <c r="C34" s="95">
        <v>40609</v>
      </c>
      <c r="D34" s="174" t="s">
        <v>2678</v>
      </c>
      <c r="E34" s="113" t="s">
        <v>2671</v>
      </c>
      <c r="F34" s="113" t="s">
        <v>437</v>
      </c>
      <c r="G34" s="95" t="s">
        <v>79</v>
      </c>
    </row>
    <row r="35" spans="1:7" s="1" customFormat="1" ht="47.25" x14ac:dyDescent="0.25">
      <c r="A35" s="99" t="s">
        <v>3179</v>
      </c>
      <c r="B35" s="291" t="s">
        <v>3178</v>
      </c>
      <c r="C35" s="102" t="s">
        <v>24</v>
      </c>
      <c r="D35" s="99" t="s">
        <v>16</v>
      </c>
      <c r="E35" s="99" t="s">
        <v>15</v>
      </c>
      <c r="F35" s="99" t="s">
        <v>461</v>
      </c>
      <c r="G35" s="109" t="s">
        <v>79</v>
      </c>
    </row>
    <row r="36" spans="1:7" s="1" customFormat="1" ht="63" x14ac:dyDescent="0.25">
      <c r="A36" s="99" t="s">
        <v>3181</v>
      </c>
      <c r="B36" s="291" t="s">
        <v>3180</v>
      </c>
      <c r="C36" s="102" t="s">
        <v>24</v>
      </c>
      <c r="D36" s="99" t="s">
        <v>16</v>
      </c>
      <c r="E36" s="99" t="s">
        <v>15</v>
      </c>
      <c r="F36" s="99" t="s">
        <v>461</v>
      </c>
      <c r="G36" s="109" t="s">
        <v>79</v>
      </c>
    </row>
    <row r="37" spans="1:7" s="1" customFormat="1" ht="47.25" x14ac:dyDescent="0.25">
      <c r="A37" s="99" t="s">
        <v>3267</v>
      </c>
      <c r="B37" s="291" t="s">
        <v>3266</v>
      </c>
      <c r="C37" s="102" t="s">
        <v>24</v>
      </c>
      <c r="D37" s="99" t="s">
        <v>16</v>
      </c>
      <c r="E37" s="99" t="s">
        <v>15</v>
      </c>
      <c r="F37" s="99" t="s">
        <v>461</v>
      </c>
      <c r="G37" s="109" t="s">
        <v>79</v>
      </c>
    </row>
    <row r="38" spans="1:7" s="1" customFormat="1" ht="33" customHeight="1" x14ac:dyDescent="0.25">
      <c r="A38" s="99" t="s">
        <v>3183</v>
      </c>
      <c r="B38" s="291" t="s">
        <v>3182</v>
      </c>
      <c r="C38" s="102" t="s">
        <v>24</v>
      </c>
      <c r="D38" s="99" t="s">
        <v>16</v>
      </c>
      <c r="E38" s="99" t="s">
        <v>15</v>
      </c>
      <c r="F38" s="99" t="s">
        <v>461</v>
      </c>
      <c r="G38" s="109" t="s">
        <v>79</v>
      </c>
    </row>
    <row r="39" spans="1:7" s="1" customFormat="1" ht="47.25" x14ac:dyDescent="0.25">
      <c r="A39" s="99" t="s">
        <v>3269</v>
      </c>
      <c r="B39" s="291" t="s">
        <v>3268</v>
      </c>
      <c r="C39" s="102" t="s">
        <v>24</v>
      </c>
      <c r="D39" s="99" t="s">
        <v>16</v>
      </c>
      <c r="E39" s="99" t="s">
        <v>15</v>
      </c>
      <c r="F39" s="99" t="s">
        <v>461</v>
      </c>
      <c r="G39" s="109" t="s">
        <v>79</v>
      </c>
    </row>
    <row r="40" spans="1:7" ht="31.5" x14ac:dyDescent="0.25">
      <c r="A40" s="7" t="s">
        <v>1749</v>
      </c>
      <c r="B40" s="216" t="s">
        <v>1750</v>
      </c>
      <c r="C40" s="95">
        <v>39912</v>
      </c>
      <c r="D40" s="161" t="s">
        <v>4</v>
      </c>
      <c r="E40" s="162" t="s">
        <v>2669</v>
      </c>
      <c r="F40" s="162" t="s">
        <v>437</v>
      </c>
      <c r="G40" s="95" t="s">
        <v>79</v>
      </c>
    </row>
    <row r="41" spans="1:7" ht="47.25" x14ac:dyDescent="0.25">
      <c r="A41" s="7" t="s">
        <v>1751</v>
      </c>
      <c r="B41" s="216" t="s">
        <v>468</v>
      </c>
      <c r="C41" s="95">
        <v>44137</v>
      </c>
      <c r="D41" s="103" t="s">
        <v>7</v>
      </c>
      <c r="E41" s="98" t="s">
        <v>2661</v>
      </c>
      <c r="F41" s="101"/>
      <c r="G41" s="95" t="s">
        <v>79</v>
      </c>
    </row>
    <row r="42" spans="1:7" s="1" customFormat="1" ht="63" x14ac:dyDescent="0.25">
      <c r="A42" s="99" t="s">
        <v>3271</v>
      </c>
      <c r="B42" s="291" t="s">
        <v>3270</v>
      </c>
      <c r="C42" s="102" t="s">
        <v>24</v>
      </c>
      <c r="D42" s="99" t="s">
        <v>16</v>
      </c>
      <c r="E42" s="99" t="s">
        <v>15</v>
      </c>
      <c r="F42" s="99" t="s">
        <v>461</v>
      </c>
      <c r="G42" s="109" t="s">
        <v>79</v>
      </c>
    </row>
    <row r="43" spans="1:7" ht="47.25" x14ac:dyDescent="0.25">
      <c r="A43" s="14" t="s">
        <v>2221</v>
      </c>
      <c r="B43" s="217" t="s">
        <v>2220</v>
      </c>
      <c r="C43" s="102" t="s">
        <v>24</v>
      </c>
      <c r="D43" s="99" t="s">
        <v>16</v>
      </c>
      <c r="E43" s="99" t="s">
        <v>15</v>
      </c>
      <c r="F43" s="99" t="s">
        <v>461</v>
      </c>
      <c r="G43" s="109" t="s">
        <v>79</v>
      </c>
    </row>
    <row r="44" spans="1:7" ht="31.5" x14ac:dyDescent="0.25">
      <c r="A44" s="7" t="s">
        <v>1752</v>
      </c>
      <c r="B44" s="216" t="s">
        <v>675</v>
      </c>
      <c r="C44" s="95">
        <v>40759</v>
      </c>
      <c r="D44" s="188" t="s">
        <v>6</v>
      </c>
      <c r="E44" s="97" t="s">
        <v>2672</v>
      </c>
      <c r="F44" s="97"/>
      <c r="G44" s="95" t="s">
        <v>79</v>
      </c>
    </row>
    <row r="45" spans="1:7" s="1" customFormat="1" ht="47.25" x14ac:dyDescent="0.25">
      <c r="A45" s="99" t="s">
        <v>3273</v>
      </c>
      <c r="B45" s="291" t="s">
        <v>3272</v>
      </c>
      <c r="C45" s="102" t="s">
        <v>24</v>
      </c>
      <c r="D45" s="99" t="s">
        <v>16</v>
      </c>
      <c r="E45" s="99" t="s">
        <v>15</v>
      </c>
      <c r="F45" s="99" t="s">
        <v>461</v>
      </c>
      <c r="G45" s="109" t="s">
        <v>79</v>
      </c>
    </row>
    <row r="46" spans="1:7" ht="47.25" x14ac:dyDescent="0.25">
      <c r="A46" s="7" t="s">
        <v>1753</v>
      </c>
      <c r="B46" s="216" t="s">
        <v>676</v>
      </c>
      <c r="C46" s="95">
        <v>39766</v>
      </c>
      <c r="D46" s="161" t="s">
        <v>4</v>
      </c>
      <c r="E46" s="162" t="s">
        <v>2669</v>
      </c>
      <c r="F46" s="162"/>
      <c r="G46" s="95" t="s">
        <v>79</v>
      </c>
    </row>
    <row r="47" spans="1:7" ht="31.5" x14ac:dyDescent="0.25">
      <c r="A47" s="7" t="s">
        <v>670</v>
      </c>
      <c r="B47" s="216" t="s">
        <v>469</v>
      </c>
      <c r="C47" s="95">
        <v>44137</v>
      </c>
      <c r="D47" s="103" t="s">
        <v>7</v>
      </c>
      <c r="E47" s="98" t="s">
        <v>2661</v>
      </c>
      <c r="F47" s="101"/>
      <c r="G47" s="95" t="s">
        <v>79</v>
      </c>
    </row>
    <row r="48" spans="1:7" s="1" customFormat="1" ht="47.25" x14ac:dyDescent="0.25">
      <c r="A48" s="99" t="s">
        <v>3185</v>
      </c>
      <c r="B48" s="291" t="s">
        <v>3184</v>
      </c>
      <c r="C48" s="102" t="s">
        <v>24</v>
      </c>
      <c r="D48" s="99" t="s">
        <v>16</v>
      </c>
      <c r="E48" s="99" t="s">
        <v>15</v>
      </c>
      <c r="F48" s="99" t="s">
        <v>461</v>
      </c>
      <c r="G48" s="109" t="s">
        <v>79</v>
      </c>
    </row>
    <row r="49" spans="1:7" ht="47.25" x14ac:dyDescent="0.25">
      <c r="A49" s="14" t="s">
        <v>2222</v>
      </c>
      <c r="B49" s="217" t="s">
        <v>2223</v>
      </c>
      <c r="C49" s="102" t="s">
        <v>24</v>
      </c>
      <c r="D49" s="99" t="s">
        <v>16</v>
      </c>
      <c r="E49" s="99" t="s">
        <v>15</v>
      </c>
      <c r="F49" s="99" t="s">
        <v>461</v>
      </c>
      <c r="G49" s="109" t="s">
        <v>79</v>
      </c>
    </row>
    <row r="50" spans="1:7" ht="47.25" x14ac:dyDescent="0.25">
      <c r="A50" s="7" t="s">
        <v>1764</v>
      </c>
      <c r="B50" s="216" t="s">
        <v>681</v>
      </c>
      <c r="C50" s="113">
        <v>40588</v>
      </c>
      <c r="D50" s="174" t="s">
        <v>2678</v>
      </c>
      <c r="E50" s="113" t="s">
        <v>2671</v>
      </c>
      <c r="F50" s="113"/>
      <c r="G50" s="95" t="s">
        <v>79</v>
      </c>
    </row>
    <row r="51" spans="1:7" s="1" customFormat="1" ht="47.25" x14ac:dyDescent="0.25">
      <c r="A51" s="99" t="s">
        <v>3187</v>
      </c>
      <c r="B51" s="291" t="s">
        <v>3186</v>
      </c>
      <c r="C51" s="102" t="s">
        <v>24</v>
      </c>
      <c r="D51" s="99" t="s">
        <v>16</v>
      </c>
      <c r="E51" s="99" t="s">
        <v>15</v>
      </c>
      <c r="F51" s="99" t="s">
        <v>461</v>
      </c>
      <c r="G51" s="109" t="s">
        <v>79</v>
      </c>
    </row>
    <row r="52" spans="1:7" s="1" customFormat="1" ht="47.25" x14ac:dyDescent="0.25">
      <c r="A52" s="99" t="s">
        <v>3275</v>
      </c>
      <c r="B52" s="291" t="s">
        <v>3274</v>
      </c>
      <c r="C52" s="102" t="s">
        <v>24</v>
      </c>
      <c r="D52" s="99" t="s">
        <v>16</v>
      </c>
      <c r="E52" s="99" t="s">
        <v>15</v>
      </c>
      <c r="F52" s="99" t="s">
        <v>461</v>
      </c>
      <c r="G52" s="109" t="s">
        <v>79</v>
      </c>
    </row>
    <row r="53" spans="1:7" ht="47.25" x14ac:dyDescent="0.25">
      <c r="A53" s="7" t="s">
        <v>1754</v>
      </c>
      <c r="B53" s="216" t="s">
        <v>677</v>
      </c>
      <c r="C53" s="95">
        <v>40219</v>
      </c>
      <c r="D53" s="161" t="s">
        <v>4</v>
      </c>
      <c r="E53" s="162" t="s">
        <v>2669</v>
      </c>
      <c r="F53" s="162"/>
      <c r="G53" s="95" t="s">
        <v>79</v>
      </c>
    </row>
    <row r="54" spans="1:7" s="1" customFormat="1" ht="47.25" x14ac:dyDescent="0.25">
      <c r="A54" s="99" t="s">
        <v>3189</v>
      </c>
      <c r="B54" s="291" t="s">
        <v>3188</v>
      </c>
      <c r="C54" s="102" t="s">
        <v>24</v>
      </c>
      <c r="D54" s="99" t="s">
        <v>16</v>
      </c>
      <c r="E54" s="99" t="s">
        <v>15</v>
      </c>
      <c r="F54" s="99" t="s">
        <v>461</v>
      </c>
      <c r="G54" s="109" t="s">
        <v>79</v>
      </c>
    </row>
    <row r="55" spans="1:7" ht="47.25" x14ac:dyDescent="0.25">
      <c r="A55" s="14" t="s">
        <v>2224</v>
      </c>
      <c r="B55" s="217" t="s">
        <v>2225</v>
      </c>
      <c r="C55" s="102" t="s">
        <v>24</v>
      </c>
      <c r="D55" s="99" t="s">
        <v>16</v>
      </c>
      <c r="E55" s="99" t="s">
        <v>15</v>
      </c>
      <c r="F55" s="99" t="s">
        <v>461</v>
      </c>
      <c r="G55" s="109" t="s">
        <v>79</v>
      </c>
    </row>
    <row r="56" spans="1:7" ht="47.25" x14ac:dyDescent="0.25">
      <c r="A56" s="7" t="s">
        <v>1755</v>
      </c>
      <c r="B56" s="216" t="s">
        <v>304</v>
      </c>
      <c r="C56" s="95">
        <v>39762</v>
      </c>
      <c r="D56" s="161" t="s">
        <v>4</v>
      </c>
      <c r="E56" s="162" t="s">
        <v>2669</v>
      </c>
      <c r="F56" s="162"/>
      <c r="G56" s="95" t="s">
        <v>79</v>
      </c>
    </row>
    <row r="57" spans="1:7" ht="47.25" x14ac:dyDescent="0.25">
      <c r="A57" s="7" t="s">
        <v>1756</v>
      </c>
      <c r="B57" s="216" t="s">
        <v>305</v>
      </c>
      <c r="C57" s="95">
        <v>40759</v>
      </c>
      <c r="D57" s="188" t="s">
        <v>6</v>
      </c>
      <c r="E57" s="97" t="s">
        <v>2672</v>
      </c>
      <c r="F57" s="97"/>
      <c r="G57" s="95" t="s">
        <v>79</v>
      </c>
    </row>
    <row r="58" spans="1:7" ht="31.5" x14ac:dyDescent="0.25">
      <c r="A58" s="7" t="s">
        <v>1758</v>
      </c>
      <c r="B58" s="216" t="s">
        <v>306</v>
      </c>
      <c r="C58" s="95">
        <v>41653</v>
      </c>
      <c r="D58" s="103" t="s">
        <v>7</v>
      </c>
      <c r="E58" s="98" t="s">
        <v>2661</v>
      </c>
      <c r="F58" s="98"/>
      <c r="G58" s="95" t="s">
        <v>79</v>
      </c>
    </row>
    <row r="59" spans="1:7" s="1" customFormat="1" ht="47.25" x14ac:dyDescent="0.25">
      <c r="A59" s="99" t="s">
        <v>3276</v>
      </c>
      <c r="B59" s="291" t="s">
        <v>3277</v>
      </c>
      <c r="C59" s="120" t="s">
        <v>24</v>
      </c>
      <c r="D59" s="99" t="s">
        <v>16</v>
      </c>
      <c r="E59" s="99" t="s">
        <v>15</v>
      </c>
      <c r="F59" s="99" t="s">
        <v>461</v>
      </c>
      <c r="G59" s="102" t="s">
        <v>79</v>
      </c>
    </row>
    <row r="60" spans="1:7" s="1" customFormat="1" ht="47.25" x14ac:dyDescent="0.25">
      <c r="A60" s="99" t="s">
        <v>3193</v>
      </c>
      <c r="B60" s="291" t="s">
        <v>3192</v>
      </c>
      <c r="C60" s="120" t="s">
        <v>24</v>
      </c>
      <c r="D60" s="99" t="s">
        <v>16</v>
      </c>
      <c r="E60" s="99" t="s">
        <v>15</v>
      </c>
      <c r="F60" s="99" t="s">
        <v>461</v>
      </c>
      <c r="G60" s="102" t="s">
        <v>79</v>
      </c>
    </row>
    <row r="61" spans="1:7" s="1" customFormat="1" ht="47.25" x14ac:dyDescent="0.25">
      <c r="A61" s="14" t="s">
        <v>3191</v>
      </c>
      <c r="B61" s="261" t="s">
        <v>3190</v>
      </c>
      <c r="C61" s="120" t="s">
        <v>24</v>
      </c>
      <c r="D61" s="99" t="s">
        <v>16</v>
      </c>
      <c r="E61" s="99" t="s">
        <v>15</v>
      </c>
      <c r="F61" s="99" t="s">
        <v>461</v>
      </c>
      <c r="G61" s="102" t="s">
        <v>79</v>
      </c>
    </row>
    <row r="62" spans="1:7" s="1" customFormat="1" ht="47.25" x14ac:dyDescent="0.25">
      <c r="A62" s="99" t="s">
        <v>3279</v>
      </c>
      <c r="B62" s="291" t="s">
        <v>3278</v>
      </c>
      <c r="C62" s="120" t="s">
        <v>24</v>
      </c>
      <c r="D62" s="99" t="s">
        <v>16</v>
      </c>
      <c r="E62" s="99" t="s">
        <v>15</v>
      </c>
      <c r="F62" s="99" t="s">
        <v>461</v>
      </c>
      <c r="G62" s="102" t="s">
        <v>79</v>
      </c>
    </row>
    <row r="63" spans="1:7" ht="47.25" x14ac:dyDescent="0.25">
      <c r="A63" s="14" t="s">
        <v>2192</v>
      </c>
      <c r="B63" s="217" t="s">
        <v>2191</v>
      </c>
      <c r="C63" s="120" t="s">
        <v>24</v>
      </c>
      <c r="D63" s="99" t="s">
        <v>16</v>
      </c>
      <c r="E63" s="99" t="s">
        <v>15</v>
      </c>
      <c r="F63" s="99" t="s">
        <v>461</v>
      </c>
      <c r="G63" s="102" t="s">
        <v>79</v>
      </c>
    </row>
    <row r="64" spans="1:7" s="1" customFormat="1" ht="47.25" x14ac:dyDescent="0.25">
      <c r="A64" s="14" t="s">
        <v>3197</v>
      </c>
      <c r="B64" s="261" t="s">
        <v>3196</v>
      </c>
      <c r="C64" s="120" t="s">
        <v>24</v>
      </c>
      <c r="D64" s="99" t="s">
        <v>16</v>
      </c>
      <c r="E64" s="99" t="s">
        <v>15</v>
      </c>
      <c r="F64" s="99" t="s">
        <v>461</v>
      </c>
      <c r="G64" s="102" t="s">
        <v>79</v>
      </c>
    </row>
    <row r="65" spans="1:7" s="1" customFormat="1" ht="47.25" x14ac:dyDescent="0.25">
      <c r="A65" s="14" t="s">
        <v>3280</v>
      </c>
      <c r="B65" s="261" t="s">
        <v>3281</v>
      </c>
      <c r="C65" s="120" t="s">
        <v>24</v>
      </c>
      <c r="D65" s="99" t="s">
        <v>16</v>
      </c>
      <c r="E65" s="99" t="s">
        <v>15</v>
      </c>
      <c r="F65" s="99" t="s">
        <v>461</v>
      </c>
      <c r="G65" s="102" t="s">
        <v>79</v>
      </c>
    </row>
    <row r="66" spans="1:7" s="1" customFormat="1" ht="47.25" x14ac:dyDescent="0.25">
      <c r="A66" s="58" t="s">
        <v>3283</v>
      </c>
      <c r="B66" s="261" t="s">
        <v>3282</v>
      </c>
      <c r="C66" s="120" t="s">
        <v>24</v>
      </c>
      <c r="D66" s="99" t="s">
        <v>16</v>
      </c>
      <c r="E66" s="99" t="s">
        <v>15</v>
      </c>
      <c r="F66" s="99" t="s">
        <v>461</v>
      </c>
      <c r="G66" s="102" t="s">
        <v>79</v>
      </c>
    </row>
    <row r="67" spans="1:7" s="1" customFormat="1" ht="47.25" x14ac:dyDescent="0.25">
      <c r="A67" s="14" t="s">
        <v>3194</v>
      </c>
      <c r="B67" s="261" t="s">
        <v>3195</v>
      </c>
      <c r="C67" s="120" t="s">
        <v>24</v>
      </c>
      <c r="D67" s="99" t="s">
        <v>16</v>
      </c>
      <c r="E67" s="99" t="s">
        <v>15</v>
      </c>
      <c r="F67" s="99" t="s">
        <v>461</v>
      </c>
      <c r="G67" s="102" t="s">
        <v>79</v>
      </c>
    </row>
    <row r="68" spans="1:7" s="1" customFormat="1" ht="47.25" x14ac:dyDescent="0.25">
      <c r="A68" s="14" t="s">
        <v>3200</v>
      </c>
      <c r="B68" s="288" t="s">
        <v>3201</v>
      </c>
      <c r="C68" s="120" t="s">
        <v>24</v>
      </c>
      <c r="D68" s="99" t="s">
        <v>16</v>
      </c>
      <c r="E68" s="99" t="s">
        <v>15</v>
      </c>
      <c r="F68" s="99" t="s">
        <v>461</v>
      </c>
      <c r="G68" s="102" t="s">
        <v>79</v>
      </c>
    </row>
    <row r="69" spans="1:7" s="1" customFormat="1" ht="47.25" x14ac:dyDescent="0.25">
      <c r="A69" s="14" t="s">
        <v>3199</v>
      </c>
      <c r="B69" s="261" t="s">
        <v>3198</v>
      </c>
      <c r="C69" s="120" t="s">
        <v>24</v>
      </c>
      <c r="D69" s="99" t="s">
        <v>16</v>
      </c>
      <c r="E69" s="99" t="s">
        <v>15</v>
      </c>
      <c r="F69" s="99" t="s">
        <v>461</v>
      </c>
      <c r="G69" s="102" t="s">
        <v>79</v>
      </c>
    </row>
    <row r="70" spans="1:7" s="1" customFormat="1" ht="63" x14ac:dyDescent="0.25">
      <c r="A70" s="14" t="s">
        <v>3285</v>
      </c>
      <c r="B70" s="261" t="s">
        <v>3284</v>
      </c>
      <c r="C70" s="120" t="s">
        <v>24</v>
      </c>
      <c r="D70" s="99" t="s">
        <v>16</v>
      </c>
      <c r="E70" s="99" t="s">
        <v>15</v>
      </c>
      <c r="F70" s="99" t="s">
        <v>461</v>
      </c>
      <c r="G70" s="102" t="s">
        <v>3286</v>
      </c>
    </row>
    <row r="71" spans="1:7" s="1" customFormat="1" ht="47.25" x14ac:dyDescent="0.25">
      <c r="A71" s="14" t="s">
        <v>3203</v>
      </c>
      <c r="B71" s="261" t="s">
        <v>3202</v>
      </c>
      <c r="C71" s="120" t="s">
        <v>24</v>
      </c>
      <c r="D71" s="99" t="s">
        <v>16</v>
      </c>
      <c r="E71" s="99" t="s">
        <v>15</v>
      </c>
      <c r="F71" s="99" t="s">
        <v>461</v>
      </c>
      <c r="G71" s="102" t="s">
        <v>79</v>
      </c>
    </row>
    <row r="72" spans="1:7" ht="47.25" x14ac:dyDescent="0.25">
      <c r="A72" s="7" t="s">
        <v>1760</v>
      </c>
      <c r="B72" s="216" t="s">
        <v>308</v>
      </c>
      <c r="C72" s="113">
        <v>40283</v>
      </c>
      <c r="D72" s="174" t="s">
        <v>2678</v>
      </c>
      <c r="E72" s="113" t="s">
        <v>2671</v>
      </c>
      <c r="F72" s="113" t="s">
        <v>437</v>
      </c>
      <c r="G72" s="95" t="s">
        <v>79</v>
      </c>
    </row>
    <row r="73" spans="1:7" ht="47.25" x14ac:dyDescent="0.25">
      <c r="A73" s="7" t="s">
        <v>1762</v>
      </c>
      <c r="B73" s="216" t="s">
        <v>1761</v>
      </c>
      <c r="C73" s="113">
        <v>40435</v>
      </c>
      <c r="D73" s="174" t="s">
        <v>2678</v>
      </c>
      <c r="E73" s="113" t="s">
        <v>2671</v>
      </c>
      <c r="F73" s="113" t="s">
        <v>437</v>
      </c>
      <c r="G73" s="95" t="s">
        <v>79</v>
      </c>
    </row>
    <row r="74" spans="1:7" s="1" customFormat="1" ht="47.25" x14ac:dyDescent="0.25">
      <c r="A74" s="292" t="s">
        <v>3205</v>
      </c>
      <c r="B74" s="291" t="s">
        <v>3204</v>
      </c>
      <c r="C74" s="120" t="s">
        <v>24</v>
      </c>
      <c r="D74" s="99" t="s">
        <v>16</v>
      </c>
      <c r="E74" s="99" t="s">
        <v>15</v>
      </c>
      <c r="F74" s="99" t="s">
        <v>461</v>
      </c>
      <c r="G74" s="102" t="s">
        <v>79</v>
      </c>
    </row>
    <row r="75" spans="1:7" s="1" customFormat="1" ht="47.25" x14ac:dyDescent="0.25">
      <c r="A75" s="295" t="s">
        <v>3288</v>
      </c>
      <c r="B75" s="291" t="s">
        <v>3287</v>
      </c>
      <c r="C75" s="120" t="s">
        <v>24</v>
      </c>
      <c r="D75" s="99" t="s">
        <v>16</v>
      </c>
      <c r="E75" s="99" t="s">
        <v>15</v>
      </c>
      <c r="F75" s="99" t="s">
        <v>461</v>
      </c>
      <c r="G75" s="102" t="s">
        <v>79</v>
      </c>
    </row>
    <row r="76" spans="1:7" s="1" customFormat="1" ht="47.25" x14ac:dyDescent="0.25">
      <c r="A76" s="292" t="s">
        <v>3251</v>
      </c>
      <c r="B76" s="291" t="s">
        <v>3250</v>
      </c>
      <c r="C76" s="120" t="s">
        <v>24</v>
      </c>
      <c r="D76" s="99" t="s">
        <v>16</v>
      </c>
      <c r="E76" s="99" t="s">
        <v>15</v>
      </c>
      <c r="F76" s="99" t="s">
        <v>461</v>
      </c>
      <c r="G76" s="102" t="s">
        <v>79</v>
      </c>
    </row>
    <row r="77" spans="1:7" ht="47.25" x14ac:dyDescent="0.25">
      <c r="A77" s="14" t="s">
        <v>1763</v>
      </c>
      <c r="B77" s="217" t="s">
        <v>309</v>
      </c>
      <c r="C77" s="120" t="s">
        <v>24</v>
      </c>
      <c r="D77" s="99" t="s">
        <v>16</v>
      </c>
      <c r="E77" s="99" t="s">
        <v>15</v>
      </c>
      <c r="F77" s="99" t="s">
        <v>461</v>
      </c>
      <c r="G77" s="102" t="s">
        <v>79</v>
      </c>
    </row>
    <row r="78" spans="1:7" s="1" customFormat="1" ht="47.25" x14ac:dyDescent="0.25">
      <c r="A78" s="7" t="s">
        <v>2226</v>
      </c>
      <c r="B78" s="216" t="s">
        <v>2227</v>
      </c>
      <c r="C78" s="113">
        <v>44453</v>
      </c>
      <c r="D78" s="103" t="s">
        <v>7</v>
      </c>
      <c r="E78" s="98" t="s">
        <v>2661</v>
      </c>
      <c r="F78" s="98"/>
      <c r="G78" s="95" t="s">
        <v>79</v>
      </c>
    </row>
    <row r="79" spans="1:7" ht="47.25" x14ac:dyDescent="0.25">
      <c r="A79" s="14" t="s">
        <v>3290</v>
      </c>
      <c r="B79" s="288" t="s">
        <v>3289</v>
      </c>
      <c r="C79" s="120" t="s">
        <v>24</v>
      </c>
      <c r="D79" s="99" t="s">
        <v>16</v>
      </c>
      <c r="E79" s="99" t="s">
        <v>15</v>
      </c>
      <c r="F79" s="99" t="s">
        <v>461</v>
      </c>
      <c r="G79" s="102" t="s">
        <v>79</v>
      </c>
    </row>
    <row r="80" spans="1:7" s="1" customFormat="1" ht="47.25" x14ac:dyDescent="0.25">
      <c r="A80" s="14" t="s">
        <v>3207</v>
      </c>
      <c r="B80" s="261" t="s">
        <v>3206</v>
      </c>
      <c r="C80" s="120" t="s">
        <v>24</v>
      </c>
      <c r="D80" s="99" t="s">
        <v>16</v>
      </c>
      <c r="E80" s="99" t="s">
        <v>15</v>
      </c>
      <c r="F80" s="99" t="s">
        <v>461</v>
      </c>
      <c r="G80" s="102" t="s">
        <v>79</v>
      </c>
    </row>
    <row r="81" spans="1:7" ht="47.25" x14ac:dyDescent="0.25">
      <c r="A81" s="7" t="s">
        <v>679</v>
      </c>
      <c r="B81" s="216" t="s">
        <v>680</v>
      </c>
      <c r="C81" s="113">
        <v>40197</v>
      </c>
      <c r="D81" s="174" t="s">
        <v>2678</v>
      </c>
      <c r="E81" s="113" t="s">
        <v>2671</v>
      </c>
      <c r="F81" s="113" t="s">
        <v>437</v>
      </c>
      <c r="G81" s="95" t="s">
        <v>79</v>
      </c>
    </row>
    <row r="82" spans="1:7" s="1" customFormat="1" ht="47.25" x14ac:dyDescent="0.25">
      <c r="A82" s="14" t="s">
        <v>3208</v>
      </c>
      <c r="B82" s="261" t="s">
        <v>3209</v>
      </c>
      <c r="C82" s="120" t="s">
        <v>24</v>
      </c>
      <c r="D82" s="99" t="s">
        <v>16</v>
      </c>
      <c r="E82" s="99" t="s">
        <v>15</v>
      </c>
      <c r="F82" s="99" t="s">
        <v>461</v>
      </c>
      <c r="G82" s="102" t="s">
        <v>79</v>
      </c>
    </row>
    <row r="83" spans="1:7" s="1" customFormat="1" ht="47.25" x14ac:dyDescent="0.25">
      <c r="A83" s="14" t="s">
        <v>3212</v>
      </c>
      <c r="B83" s="261" t="s">
        <v>3210</v>
      </c>
      <c r="C83" s="120" t="s">
        <v>24</v>
      </c>
      <c r="D83" s="99" t="s">
        <v>16</v>
      </c>
      <c r="E83" s="99" t="s">
        <v>15</v>
      </c>
      <c r="F83" s="99" t="s">
        <v>461</v>
      </c>
      <c r="G83" s="102" t="s">
        <v>79</v>
      </c>
    </row>
    <row r="84" spans="1:7" s="1" customFormat="1" ht="31.5" customHeight="1" x14ac:dyDescent="0.25">
      <c r="A84" s="14" t="s">
        <v>3292</v>
      </c>
      <c r="B84" s="261" t="s">
        <v>3291</v>
      </c>
      <c r="C84" s="120" t="s">
        <v>24</v>
      </c>
      <c r="D84" s="99" t="s">
        <v>16</v>
      </c>
      <c r="E84" s="99" t="s">
        <v>15</v>
      </c>
      <c r="F84" s="99" t="s">
        <v>461</v>
      </c>
      <c r="G84" s="102" t="s">
        <v>79</v>
      </c>
    </row>
    <row r="85" spans="1:7" s="1" customFormat="1" ht="47.25" x14ac:dyDescent="0.25">
      <c r="A85" s="14" t="s">
        <v>3294</v>
      </c>
      <c r="B85" s="261" t="s">
        <v>3293</v>
      </c>
      <c r="C85" s="120" t="s">
        <v>24</v>
      </c>
      <c r="D85" s="99" t="s">
        <v>16</v>
      </c>
      <c r="E85" s="99" t="s">
        <v>15</v>
      </c>
      <c r="F85" s="99" t="s">
        <v>461</v>
      </c>
      <c r="G85" s="102" t="s">
        <v>79</v>
      </c>
    </row>
    <row r="86" spans="1:7" s="1" customFormat="1" ht="47.25" x14ac:dyDescent="0.25">
      <c r="A86" s="14" t="s">
        <v>3213</v>
      </c>
      <c r="B86" s="261" t="s">
        <v>3211</v>
      </c>
      <c r="C86" s="120" t="s">
        <v>24</v>
      </c>
      <c r="D86" s="99" t="s">
        <v>16</v>
      </c>
      <c r="E86" s="99" t="s">
        <v>15</v>
      </c>
      <c r="F86" s="99" t="s">
        <v>461</v>
      </c>
      <c r="G86" s="102" t="s">
        <v>79</v>
      </c>
    </row>
    <row r="87" spans="1:7" ht="47.25" x14ac:dyDescent="0.25">
      <c r="A87" s="14" t="s">
        <v>2228</v>
      </c>
      <c r="B87" s="217" t="s">
        <v>2229</v>
      </c>
      <c r="C87" s="120" t="s">
        <v>24</v>
      </c>
      <c r="D87" s="99" t="s">
        <v>16</v>
      </c>
      <c r="E87" s="99" t="s">
        <v>15</v>
      </c>
      <c r="F87" s="99" t="s">
        <v>461</v>
      </c>
      <c r="G87" s="102" t="s">
        <v>79</v>
      </c>
    </row>
    <row r="88" spans="1:7" s="1" customFormat="1" ht="47.25" x14ac:dyDescent="0.25">
      <c r="A88" s="14" t="s">
        <v>3217</v>
      </c>
      <c r="B88" s="261" t="s">
        <v>3216</v>
      </c>
      <c r="C88" s="120" t="s">
        <v>24</v>
      </c>
      <c r="D88" s="99" t="s">
        <v>16</v>
      </c>
      <c r="E88" s="99" t="s">
        <v>15</v>
      </c>
      <c r="F88" s="99" t="s">
        <v>461</v>
      </c>
      <c r="G88" s="102" t="s">
        <v>79</v>
      </c>
    </row>
    <row r="89" spans="1:7" ht="47.25" x14ac:dyDescent="0.25">
      <c r="A89" s="7" t="s">
        <v>2230</v>
      </c>
      <c r="B89" s="281" t="s">
        <v>2231</v>
      </c>
      <c r="C89" s="282">
        <v>44967</v>
      </c>
      <c r="D89" s="2" t="s">
        <v>16</v>
      </c>
      <c r="E89" s="98" t="s">
        <v>2661</v>
      </c>
      <c r="F89" s="2"/>
      <c r="G89" s="2" t="s">
        <v>79</v>
      </c>
    </row>
    <row r="90" spans="1:7" s="1" customFormat="1" ht="47.25" x14ac:dyDescent="0.25">
      <c r="A90" s="99" t="s">
        <v>3218</v>
      </c>
      <c r="B90" s="291" t="s">
        <v>682</v>
      </c>
      <c r="C90" s="120" t="s">
        <v>24</v>
      </c>
      <c r="D90" s="99" t="s">
        <v>16</v>
      </c>
      <c r="E90" s="99" t="s">
        <v>15</v>
      </c>
      <c r="F90" s="99" t="s">
        <v>461</v>
      </c>
      <c r="G90" s="102" t="s">
        <v>79</v>
      </c>
    </row>
    <row r="91" spans="1:7" s="1" customFormat="1" ht="34.5" customHeight="1" x14ac:dyDescent="0.25">
      <c r="A91" s="99" t="s">
        <v>3296</v>
      </c>
      <c r="B91" s="291" t="s">
        <v>3295</v>
      </c>
      <c r="C91" s="120" t="s">
        <v>24</v>
      </c>
      <c r="D91" s="99" t="s">
        <v>16</v>
      </c>
      <c r="E91" s="99" t="s">
        <v>15</v>
      </c>
      <c r="F91" s="99" t="s">
        <v>461</v>
      </c>
      <c r="G91" s="102" t="s">
        <v>79</v>
      </c>
    </row>
    <row r="92" spans="1:7" s="1" customFormat="1" ht="34.5" customHeight="1" x14ac:dyDescent="0.25">
      <c r="A92" s="99" t="s">
        <v>3298</v>
      </c>
      <c r="B92" s="291" t="s">
        <v>3297</v>
      </c>
      <c r="C92" s="120" t="s">
        <v>24</v>
      </c>
      <c r="D92" s="99" t="s">
        <v>16</v>
      </c>
      <c r="E92" s="99" t="s">
        <v>15</v>
      </c>
      <c r="F92" s="99" t="s">
        <v>461</v>
      </c>
      <c r="G92" s="102" t="s">
        <v>79</v>
      </c>
    </row>
    <row r="93" spans="1:7" s="1" customFormat="1" ht="47.25" x14ac:dyDescent="0.25">
      <c r="A93" s="99" t="s">
        <v>3215</v>
      </c>
      <c r="B93" s="291" t="s">
        <v>3214</v>
      </c>
      <c r="C93" s="120" t="s">
        <v>24</v>
      </c>
      <c r="D93" s="99" t="s">
        <v>16</v>
      </c>
      <c r="E93" s="99" t="s">
        <v>15</v>
      </c>
      <c r="F93" s="99" t="s">
        <v>461</v>
      </c>
      <c r="G93" s="102" t="s">
        <v>79</v>
      </c>
    </row>
    <row r="94" spans="1:7" s="1" customFormat="1" ht="47.25" x14ac:dyDescent="0.25">
      <c r="A94" s="99" t="s">
        <v>3220</v>
      </c>
      <c r="B94" s="291" t="s">
        <v>3219</v>
      </c>
      <c r="C94" s="120" t="s">
        <v>24</v>
      </c>
      <c r="D94" s="99" t="s">
        <v>16</v>
      </c>
      <c r="E94" s="99" t="s">
        <v>15</v>
      </c>
      <c r="F94" s="99" t="s">
        <v>461</v>
      </c>
      <c r="G94" s="102" t="s">
        <v>79</v>
      </c>
    </row>
    <row r="95" spans="1:7" ht="63" x14ac:dyDescent="0.25">
      <c r="A95" s="14" t="s">
        <v>2232</v>
      </c>
      <c r="B95" s="217" t="s">
        <v>2233</v>
      </c>
      <c r="C95" s="120" t="s">
        <v>24</v>
      </c>
      <c r="D95" s="99" t="s">
        <v>16</v>
      </c>
      <c r="E95" s="99" t="s">
        <v>15</v>
      </c>
      <c r="F95" s="99" t="s">
        <v>461</v>
      </c>
      <c r="G95" s="102" t="s">
        <v>79</v>
      </c>
    </row>
    <row r="96" spans="1:7" s="1" customFormat="1" ht="47.25" x14ac:dyDescent="0.25">
      <c r="A96" s="14" t="s">
        <v>3300</v>
      </c>
      <c r="B96" s="261" t="s">
        <v>3299</v>
      </c>
      <c r="C96" s="120" t="s">
        <v>24</v>
      </c>
      <c r="D96" s="99" t="s">
        <v>16</v>
      </c>
      <c r="E96" s="99" t="s">
        <v>15</v>
      </c>
      <c r="F96" s="99" t="s">
        <v>461</v>
      </c>
      <c r="G96" s="102" t="s">
        <v>79</v>
      </c>
    </row>
    <row r="97" spans="1:7" ht="47.25" x14ac:dyDescent="0.25">
      <c r="A97" s="7" t="s">
        <v>683</v>
      </c>
      <c r="B97" s="216" t="s">
        <v>310</v>
      </c>
      <c r="C97" s="113">
        <v>40480</v>
      </c>
      <c r="D97" s="174" t="s">
        <v>2678</v>
      </c>
      <c r="E97" s="113" t="s">
        <v>2671</v>
      </c>
      <c r="F97" s="113" t="s">
        <v>437</v>
      </c>
      <c r="G97" s="95" t="s">
        <v>79</v>
      </c>
    </row>
    <row r="98" spans="1:7" ht="47.25" x14ac:dyDescent="0.25">
      <c r="A98" s="7" t="s">
        <v>684</v>
      </c>
      <c r="B98" s="216" t="s">
        <v>685</v>
      </c>
      <c r="C98" s="95">
        <v>40912</v>
      </c>
      <c r="D98" s="103" t="s">
        <v>7</v>
      </c>
      <c r="E98" s="98" t="s">
        <v>2661</v>
      </c>
      <c r="F98" s="98"/>
      <c r="G98" s="108" t="s">
        <v>79</v>
      </c>
    </row>
    <row r="99" spans="1:7" s="1" customFormat="1" ht="63" x14ac:dyDescent="0.25">
      <c r="A99" s="102" t="s">
        <v>3222</v>
      </c>
      <c r="B99" s="288" t="s">
        <v>3221</v>
      </c>
      <c r="C99" s="120" t="s">
        <v>24</v>
      </c>
      <c r="D99" s="99" t="s">
        <v>16</v>
      </c>
      <c r="E99" s="99" t="s">
        <v>15</v>
      </c>
      <c r="F99" s="99" t="s">
        <v>461</v>
      </c>
      <c r="G99" s="102" t="s">
        <v>79</v>
      </c>
    </row>
    <row r="100" spans="1:7" s="1" customFormat="1" ht="47.25" x14ac:dyDescent="0.25">
      <c r="A100" s="14" t="s">
        <v>3224</v>
      </c>
      <c r="B100" s="293" t="s">
        <v>3225</v>
      </c>
      <c r="C100" s="120" t="s">
        <v>24</v>
      </c>
      <c r="D100" s="99" t="s">
        <v>16</v>
      </c>
      <c r="E100" s="99" t="s">
        <v>15</v>
      </c>
      <c r="F100" s="99" t="s">
        <v>461</v>
      </c>
      <c r="G100" s="102" t="s">
        <v>79</v>
      </c>
    </row>
    <row r="101" spans="1:7" s="1" customFormat="1" ht="47.25" x14ac:dyDescent="0.25">
      <c r="A101" s="14" t="s">
        <v>3302</v>
      </c>
      <c r="B101" s="293" t="s">
        <v>3301</v>
      </c>
      <c r="C101" s="120" t="s">
        <v>24</v>
      </c>
      <c r="D101" s="99" t="s">
        <v>16</v>
      </c>
      <c r="E101" s="99" t="s">
        <v>15</v>
      </c>
      <c r="F101" s="99" t="s">
        <v>461</v>
      </c>
      <c r="G101" s="102" t="s">
        <v>79</v>
      </c>
    </row>
    <row r="102" spans="1:7" s="1" customFormat="1" ht="47.25" x14ac:dyDescent="0.25">
      <c r="A102" s="14" t="s">
        <v>3303</v>
      </c>
      <c r="B102" s="293" t="s">
        <v>3304</v>
      </c>
      <c r="C102" s="120" t="s">
        <v>24</v>
      </c>
      <c r="D102" s="99" t="s">
        <v>16</v>
      </c>
      <c r="E102" s="99" t="s">
        <v>15</v>
      </c>
      <c r="F102" s="99" t="s">
        <v>461</v>
      </c>
      <c r="G102" s="102" t="s">
        <v>79</v>
      </c>
    </row>
    <row r="103" spans="1:7" ht="47.25" x14ac:dyDescent="0.25">
      <c r="A103" s="7" t="s">
        <v>1766</v>
      </c>
      <c r="B103" s="216" t="s">
        <v>311</v>
      </c>
      <c r="C103" s="95">
        <v>40245</v>
      </c>
      <c r="D103" s="174" t="s">
        <v>2678</v>
      </c>
      <c r="E103" s="113" t="s">
        <v>2671</v>
      </c>
      <c r="F103" s="113" t="s">
        <v>437</v>
      </c>
      <c r="G103" s="108" t="s">
        <v>79</v>
      </c>
    </row>
    <row r="104" spans="1:7" ht="78.75" x14ac:dyDescent="0.25">
      <c r="A104" s="120" t="s">
        <v>3306</v>
      </c>
      <c r="B104" s="120" t="s">
        <v>686</v>
      </c>
      <c r="C104" s="120" t="s">
        <v>24</v>
      </c>
      <c r="D104" s="99" t="s">
        <v>16</v>
      </c>
      <c r="E104" s="99" t="s">
        <v>15</v>
      </c>
      <c r="F104" s="99" t="s">
        <v>461</v>
      </c>
      <c r="G104" s="102" t="s">
        <v>79</v>
      </c>
    </row>
    <row r="105" spans="1:7" s="1" customFormat="1" ht="78.75" x14ac:dyDescent="0.25">
      <c r="A105" s="2" t="s">
        <v>3305</v>
      </c>
      <c r="B105" s="216" t="s">
        <v>686</v>
      </c>
      <c r="C105" s="95"/>
      <c r="D105" s="174"/>
      <c r="E105" s="113"/>
      <c r="F105" s="113"/>
      <c r="G105" s="95"/>
    </row>
    <row r="106" spans="1:7" s="1" customFormat="1" ht="47.25" x14ac:dyDescent="0.25">
      <c r="A106" s="14" t="s">
        <v>3227</v>
      </c>
      <c r="B106" s="293" t="s">
        <v>3226</v>
      </c>
      <c r="C106" s="102" t="s">
        <v>24</v>
      </c>
      <c r="D106" s="99" t="s">
        <v>16</v>
      </c>
      <c r="E106" s="99" t="s">
        <v>15</v>
      </c>
      <c r="F106" s="99" t="s">
        <v>461</v>
      </c>
      <c r="G106" s="109" t="s">
        <v>79</v>
      </c>
    </row>
    <row r="107" spans="1:7" s="1" customFormat="1" ht="47.25" x14ac:dyDescent="0.25">
      <c r="A107" s="14" t="s">
        <v>3229</v>
      </c>
      <c r="B107" s="293" t="s">
        <v>3228</v>
      </c>
      <c r="C107" s="102" t="s">
        <v>24</v>
      </c>
      <c r="D107" s="99" t="s">
        <v>16</v>
      </c>
      <c r="E107" s="99" t="s">
        <v>15</v>
      </c>
      <c r="F107" s="99" t="s">
        <v>461</v>
      </c>
      <c r="G107" s="109" t="s">
        <v>79</v>
      </c>
    </row>
    <row r="108" spans="1:7" s="1" customFormat="1" ht="47.25" x14ac:dyDescent="0.25">
      <c r="A108" s="14" t="s">
        <v>3307</v>
      </c>
      <c r="B108" s="293" t="s">
        <v>3308</v>
      </c>
      <c r="C108" s="102" t="s">
        <v>24</v>
      </c>
      <c r="D108" s="99" t="s">
        <v>16</v>
      </c>
      <c r="E108" s="99" t="s">
        <v>15</v>
      </c>
      <c r="F108" s="99" t="s">
        <v>461</v>
      </c>
      <c r="G108" s="109" t="s">
        <v>79</v>
      </c>
    </row>
    <row r="109" spans="1:7" s="1" customFormat="1" ht="47.25" x14ac:dyDescent="0.25">
      <c r="A109" s="14" t="s">
        <v>3309</v>
      </c>
      <c r="B109" s="293" t="s">
        <v>3310</v>
      </c>
      <c r="C109" s="102" t="s">
        <v>24</v>
      </c>
      <c r="D109" s="99" t="s">
        <v>16</v>
      </c>
      <c r="E109" s="99" t="s">
        <v>15</v>
      </c>
      <c r="F109" s="99" t="s">
        <v>461</v>
      </c>
      <c r="G109" s="109" t="s">
        <v>79</v>
      </c>
    </row>
    <row r="110" spans="1:7" s="1" customFormat="1" ht="47.25" x14ac:dyDescent="0.25">
      <c r="A110" s="14" t="s">
        <v>3231</v>
      </c>
      <c r="B110" s="293" t="s">
        <v>3230</v>
      </c>
      <c r="C110" s="102" t="s">
        <v>24</v>
      </c>
      <c r="D110" s="99" t="s">
        <v>16</v>
      </c>
      <c r="E110" s="99" t="s">
        <v>15</v>
      </c>
      <c r="F110" s="99" t="s">
        <v>461</v>
      </c>
      <c r="G110" s="109" t="s">
        <v>79</v>
      </c>
    </row>
    <row r="111" spans="1:7" ht="47.25" x14ac:dyDescent="0.25">
      <c r="A111" s="7" t="s">
        <v>1767</v>
      </c>
      <c r="B111" s="243" t="s">
        <v>688</v>
      </c>
      <c r="C111" s="95">
        <v>40142</v>
      </c>
      <c r="D111" s="161" t="s">
        <v>4</v>
      </c>
      <c r="E111" s="162" t="s">
        <v>2669</v>
      </c>
      <c r="F111" s="162" t="s">
        <v>437</v>
      </c>
      <c r="G111" s="108" t="s">
        <v>79</v>
      </c>
    </row>
    <row r="112" spans="1:7" s="1" customFormat="1" ht="47.25" x14ac:dyDescent="0.25">
      <c r="A112" s="99" t="s">
        <v>3312</v>
      </c>
      <c r="B112" s="291" t="s">
        <v>3311</v>
      </c>
      <c r="C112" s="102" t="s">
        <v>24</v>
      </c>
      <c r="D112" s="99" t="s">
        <v>16</v>
      </c>
      <c r="E112" s="99" t="s">
        <v>15</v>
      </c>
      <c r="F112" s="99" t="s">
        <v>461</v>
      </c>
      <c r="G112" s="109" t="s">
        <v>79</v>
      </c>
    </row>
    <row r="113" spans="1:7" ht="31.5" x14ac:dyDescent="0.25">
      <c r="A113" s="7" t="s">
        <v>1768</v>
      </c>
      <c r="B113" s="243" t="s">
        <v>687</v>
      </c>
      <c r="C113" s="95">
        <v>40786</v>
      </c>
      <c r="D113" s="188" t="s">
        <v>6</v>
      </c>
      <c r="E113" s="97" t="s">
        <v>2672</v>
      </c>
      <c r="F113" s="97" t="s">
        <v>437</v>
      </c>
      <c r="G113" s="108" t="s">
        <v>79</v>
      </c>
    </row>
    <row r="114" spans="1:7" s="1" customFormat="1" ht="47.25" x14ac:dyDescent="0.25">
      <c r="A114" s="99" t="s">
        <v>3313</v>
      </c>
      <c r="B114" s="291" t="s">
        <v>3314</v>
      </c>
      <c r="C114" s="102" t="s">
        <v>24</v>
      </c>
      <c r="D114" s="99" t="s">
        <v>16</v>
      </c>
      <c r="E114" s="99" t="s">
        <v>15</v>
      </c>
      <c r="F114" s="99" t="s">
        <v>461</v>
      </c>
      <c r="G114" s="109" t="s">
        <v>79</v>
      </c>
    </row>
    <row r="115" spans="1:7" s="1" customFormat="1" ht="47.25" x14ac:dyDescent="0.25">
      <c r="A115" s="99" t="s">
        <v>3316</v>
      </c>
      <c r="B115" s="291" t="s">
        <v>3315</v>
      </c>
      <c r="C115" s="102" t="s">
        <v>24</v>
      </c>
      <c r="D115" s="99" t="s">
        <v>16</v>
      </c>
      <c r="E115" s="99" t="s">
        <v>15</v>
      </c>
      <c r="F115" s="99" t="s">
        <v>461</v>
      </c>
      <c r="G115" s="109" t="s">
        <v>79</v>
      </c>
    </row>
    <row r="116" spans="1:7" s="1" customFormat="1" ht="47.25" x14ac:dyDescent="0.25">
      <c r="A116" s="99" t="s">
        <v>3317</v>
      </c>
      <c r="B116" s="291" t="s">
        <v>3318</v>
      </c>
      <c r="C116" s="102" t="s">
        <v>24</v>
      </c>
      <c r="D116" s="99" t="s">
        <v>16</v>
      </c>
      <c r="E116" s="99" t="s">
        <v>15</v>
      </c>
      <c r="F116" s="99" t="s">
        <v>461</v>
      </c>
      <c r="G116" s="109" t="s">
        <v>79</v>
      </c>
    </row>
    <row r="117" spans="1:7" ht="47.25" x14ac:dyDescent="0.25">
      <c r="A117" s="7" t="s">
        <v>690</v>
      </c>
      <c r="B117" s="243" t="s">
        <v>312</v>
      </c>
      <c r="C117" s="95">
        <v>42830</v>
      </c>
      <c r="D117" s="103" t="s">
        <v>7</v>
      </c>
      <c r="E117" s="98" t="s">
        <v>2661</v>
      </c>
      <c r="F117" s="98"/>
      <c r="G117" s="108" t="s">
        <v>79</v>
      </c>
    </row>
    <row r="118" spans="1:7" ht="47.25" x14ac:dyDescent="0.25">
      <c r="A118" s="7" t="s">
        <v>1771</v>
      </c>
      <c r="B118" s="243" t="s">
        <v>467</v>
      </c>
      <c r="C118" s="95">
        <v>44137</v>
      </c>
      <c r="D118" s="103" t="s">
        <v>7</v>
      </c>
      <c r="E118" s="98" t="s">
        <v>2661</v>
      </c>
      <c r="F118" s="97" t="s">
        <v>437</v>
      </c>
      <c r="G118" s="108" t="s">
        <v>2745</v>
      </c>
    </row>
    <row r="119" spans="1:7" ht="47.25" x14ac:dyDescent="0.25">
      <c r="A119" s="14" t="s">
        <v>1770</v>
      </c>
      <c r="B119" s="236" t="s">
        <v>467</v>
      </c>
      <c r="C119" s="102" t="s">
        <v>24</v>
      </c>
      <c r="D119" s="99" t="s">
        <v>16</v>
      </c>
      <c r="E119" s="99" t="s">
        <v>15</v>
      </c>
      <c r="F119" s="99" t="s">
        <v>461</v>
      </c>
      <c r="G119" s="109" t="s">
        <v>79</v>
      </c>
    </row>
    <row r="120" spans="1:7" s="1" customFormat="1" ht="47.25" x14ac:dyDescent="0.25">
      <c r="A120" s="7" t="s">
        <v>3164</v>
      </c>
      <c r="B120" s="289" t="s">
        <v>3166</v>
      </c>
      <c r="C120" s="95">
        <v>44137</v>
      </c>
      <c r="D120" s="97"/>
      <c r="E120" s="98" t="s">
        <v>2661</v>
      </c>
      <c r="F120" s="97" t="s">
        <v>437</v>
      </c>
      <c r="G120" s="108" t="s">
        <v>79</v>
      </c>
    </row>
    <row r="121" spans="1:7" ht="47.25" x14ac:dyDescent="0.25">
      <c r="A121" s="7" t="s">
        <v>3165</v>
      </c>
      <c r="B121" s="243" t="s">
        <v>1772</v>
      </c>
      <c r="C121" s="95">
        <v>40779</v>
      </c>
      <c r="D121" s="188" t="s">
        <v>6</v>
      </c>
      <c r="E121" s="97" t="s">
        <v>2672</v>
      </c>
      <c r="F121" s="97" t="s">
        <v>437</v>
      </c>
      <c r="G121" s="108" t="s">
        <v>79</v>
      </c>
    </row>
    <row r="122" spans="1:7" ht="47.25" x14ac:dyDescent="0.25">
      <c r="A122" s="7" t="s">
        <v>694</v>
      </c>
      <c r="B122" s="243" t="s">
        <v>313</v>
      </c>
      <c r="C122" s="95">
        <v>40807</v>
      </c>
      <c r="D122" s="188" t="s">
        <v>6</v>
      </c>
      <c r="E122" s="97" t="s">
        <v>2672</v>
      </c>
      <c r="F122" s="97" t="s">
        <v>437</v>
      </c>
      <c r="G122" s="108" t="s">
        <v>79</v>
      </c>
    </row>
    <row r="123" spans="1:7" s="1" customFormat="1" ht="47.25" x14ac:dyDescent="0.25">
      <c r="A123" s="99" t="s">
        <v>3319</v>
      </c>
      <c r="B123" s="99" t="s">
        <v>313</v>
      </c>
      <c r="C123" s="102" t="s">
        <v>24</v>
      </c>
      <c r="D123" s="99" t="s">
        <v>16</v>
      </c>
      <c r="E123" s="99" t="s">
        <v>15</v>
      </c>
      <c r="F123" s="99" t="s">
        <v>461</v>
      </c>
      <c r="G123" s="109" t="s">
        <v>79</v>
      </c>
    </row>
    <row r="124" spans="1:7" ht="47.25" x14ac:dyDescent="0.25">
      <c r="A124" s="7" t="s">
        <v>2588</v>
      </c>
      <c r="B124" s="243" t="s">
        <v>2589</v>
      </c>
      <c r="C124" s="95">
        <v>44858</v>
      </c>
      <c r="D124" s="119"/>
      <c r="E124" s="98" t="s">
        <v>2661</v>
      </c>
      <c r="F124" s="119"/>
      <c r="G124" s="108" t="s">
        <v>86</v>
      </c>
    </row>
    <row r="125" spans="1:7" ht="47.25" x14ac:dyDescent="0.25">
      <c r="A125" s="7" t="s">
        <v>695</v>
      </c>
      <c r="B125" s="243" t="s">
        <v>315</v>
      </c>
      <c r="C125" s="95">
        <v>40063</v>
      </c>
      <c r="D125" s="161" t="s">
        <v>4</v>
      </c>
      <c r="E125" s="162" t="s">
        <v>2669</v>
      </c>
      <c r="F125" s="162" t="s">
        <v>437</v>
      </c>
      <c r="G125" s="108" t="s">
        <v>79</v>
      </c>
    </row>
    <row r="126" spans="1:7" s="1" customFormat="1" ht="47.25" x14ac:dyDescent="0.25">
      <c r="A126" s="99" t="s">
        <v>3321</v>
      </c>
      <c r="B126" s="291" t="s">
        <v>3320</v>
      </c>
      <c r="C126" s="102" t="s">
        <v>24</v>
      </c>
      <c r="D126" s="99" t="s">
        <v>16</v>
      </c>
      <c r="E126" s="99" t="s">
        <v>15</v>
      </c>
      <c r="F126" s="99" t="s">
        <v>461</v>
      </c>
      <c r="G126" s="109" t="s">
        <v>79</v>
      </c>
    </row>
    <row r="127" spans="1:7" ht="47.25" x14ac:dyDescent="0.25">
      <c r="A127" s="7" t="s">
        <v>693</v>
      </c>
      <c r="B127" s="243" t="s">
        <v>314</v>
      </c>
      <c r="C127" s="95">
        <v>40807</v>
      </c>
      <c r="D127" s="188" t="s">
        <v>6</v>
      </c>
      <c r="E127" s="97" t="s">
        <v>2672</v>
      </c>
      <c r="F127" s="97" t="s">
        <v>437</v>
      </c>
      <c r="G127" s="108" t="s">
        <v>79</v>
      </c>
    </row>
    <row r="128" spans="1:7" ht="47.25" x14ac:dyDescent="0.25">
      <c r="A128" s="7" t="s">
        <v>2234</v>
      </c>
      <c r="B128" s="243" t="s">
        <v>2235</v>
      </c>
      <c r="C128" s="95">
        <v>45170</v>
      </c>
      <c r="D128" s="119"/>
      <c r="E128" s="98" t="s">
        <v>2661</v>
      </c>
      <c r="F128" s="119" t="s">
        <v>437</v>
      </c>
      <c r="G128" s="108" t="s">
        <v>79</v>
      </c>
    </row>
    <row r="129" spans="1:7" s="1" customFormat="1" ht="47.25" x14ac:dyDescent="0.25">
      <c r="A129" s="14" t="s">
        <v>3232</v>
      </c>
      <c r="B129" s="294" t="s">
        <v>3233</v>
      </c>
      <c r="C129" s="102" t="s">
        <v>24</v>
      </c>
      <c r="D129" s="99" t="s">
        <v>16</v>
      </c>
      <c r="E129" s="99" t="s">
        <v>15</v>
      </c>
      <c r="F129" s="99" t="s">
        <v>461</v>
      </c>
      <c r="G129" s="109" t="s">
        <v>79</v>
      </c>
    </row>
    <row r="130" spans="1:7" s="1" customFormat="1" ht="47.25" x14ac:dyDescent="0.25">
      <c r="A130" s="99" t="s">
        <v>3235</v>
      </c>
      <c r="B130" s="291" t="s">
        <v>3234</v>
      </c>
      <c r="C130" s="102" t="s">
        <v>24</v>
      </c>
      <c r="D130" s="99" t="s">
        <v>16</v>
      </c>
      <c r="E130" s="99" t="s">
        <v>15</v>
      </c>
      <c r="F130" s="99" t="s">
        <v>461</v>
      </c>
      <c r="G130" s="109" t="s">
        <v>79</v>
      </c>
    </row>
    <row r="131" spans="1:7" ht="47.25" x14ac:dyDescent="0.25">
      <c r="A131" s="7" t="s">
        <v>692</v>
      </c>
      <c r="B131" s="243" t="s">
        <v>691</v>
      </c>
      <c r="C131" s="95">
        <v>40157</v>
      </c>
      <c r="D131" s="161" t="s">
        <v>4</v>
      </c>
      <c r="E131" s="162" t="s">
        <v>2669</v>
      </c>
      <c r="F131" s="162" t="s">
        <v>437</v>
      </c>
      <c r="G131" s="108" t="s">
        <v>79</v>
      </c>
    </row>
    <row r="132" spans="1:7" ht="63" x14ac:dyDescent="0.25">
      <c r="A132" s="7" t="s">
        <v>1773</v>
      </c>
      <c r="B132" s="243" t="s">
        <v>696</v>
      </c>
      <c r="C132" s="95">
        <v>40791</v>
      </c>
      <c r="D132" s="188" t="s">
        <v>6</v>
      </c>
      <c r="E132" s="97" t="s">
        <v>2672</v>
      </c>
      <c r="F132" s="97" t="s">
        <v>437</v>
      </c>
      <c r="G132" s="108" t="s">
        <v>79</v>
      </c>
    </row>
    <row r="133" spans="1:7" s="1" customFormat="1" ht="15.75" x14ac:dyDescent="0.25">
      <c r="A133" s="99"/>
      <c r="B133" s="99"/>
      <c r="C133" s="99"/>
      <c r="D133" s="99"/>
      <c r="E133" s="99"/>
      <c r="F133" s="99"/>
      <c r="G133" s="99"/>
    </row>
    <row r="134" spans="1:7" ht="47.25" x14ac:dyDescent="0.25">
      <c r="A134" s="15" t="s">
        <v>2577</v>
      </c>
      <c r="B134" s="236" t="s">
        <v>2578</v>
      </c>
      <c r="C134" s="102" t="s">
        <v>15</v>
      </c>
      <c r="D134" s="99" t="s">
        <v>16</v>
      </c>
      <c r="E134" s="99" t="s">
        <v>15</v>
      </c>
      <c r="F134" s="99" t="s">
        <v>461</v>
      </c>
      <c r="G134" s="109" t="s">
        <v>79</v>
      </c>
    </row>
    <row r="135" spans="1:7" ht="47.25" x14ac:dyDescent="0.25">
      <c r="A135" s="2" t="s">
        <v>1774</v>
      </c>
      <c r="B135" s="243" t="s">
        <v>697</v>
      </c>
      <c r="C135" s="95">
        <v>40759</v>
      </c>
      <c r="D135" s="188" t="s">
        <v>6</v>
      </c>
      <c r="E135" s="97" t="s">
        <v>2672</v>
      </c>
      <c r="F135" s="97" t="s">
        <v>437</v>
      </c>
      <c r="G135" s="108" t="s">
        <v>79</v>
      </c>
    </row>
    <row r="136" spans="1:7" s="1" customFormat="1" ht="47.25" x14ac:dyDescent="0.25">
      <c r="A136" s="14" t="s">
        <v>3237</v>
      </c>
      <c r="B136" s="293" t="s">
        <v>3236</v>
      </c>
      <c r="C136" s="102" t="s">
        <v>24</v>
      </c>
      <c r="D136" s="99" t="s">
        <v>16</v>
      </c>
      <c r="E136" s="99" t="s">
        <v>15</v>
      </c>
      <c r="F136" s="99" t="s">
        <v>461</v>
      </c>
      <c r="G136" s="109" t="s">
        <v>79</v>
      </c>
    </row>
    <row r="137" spans="1:7" s="1" customFormat="1" ht="47.25" x14ac:dyDescent="0.25">
      <c r="A137" s="14" t="s">
        <v>3238</v>
      </c>
      <c r="B137" s="293" t="s">
        <v>3239</v>
      </c>
      <c r="C137" s="102" t="s">
        <v>24</v>
      </c>
      <c r="D137" s="99" t="s">
        <v>16</v>
      </c>
      <c r="E137" s="99" t="s">
        <v>15</v>
      </c>
      <c r="F137" s="99" t="s">
        <v>461</v>
      </c>
      <c r="G137" s="109" t="s">
        <v>79</v>
      </c>
    </row>
    <row r="138" spans="1:7" s="1" customFormat="1" ht="47.25" x14ac:dyDescent="0.25">
      <c r="A138" s="14" t="s">
        <v>3241</v>
      </c>
      <c r="B138" s="293" t="s">
        <v>3240</v>
      </c>
      <c r="C138" s="102" t="s">
        <v>24</v>
      </c>
      <c r="D138" s="99" t="s">
        <v>16</v>
      </c>
      <c r="E138" s="99" t="s">
        <v>15</v>
      </c>
      <c r="F138" s="99" t="s">
        <v>461</v>
      </c>
      <c r="G138" s="109" t="s">
        <v>79</v>
      </c>
    </row>
    <row r="139" spans="1:7" ht="47.25" x14ac:dyDescent="0.25">
      <c r="A139" s="14" t="s">
        <v>2212</v>
      </c>
      <c r="B139" s="236" t="s">
        <v>2213</v>
      </c>
      <c r="C139" s="102" t="s">
        <v>24</v>
      </c>
      <c r="D139" s="99" t="s">
        <v>16</v>
      </c>
      <c r="E139" s="99" t="s">
        <v>15</v>
      </c>
      <c r="F139" s="99" t="s">
        <v>461</v>
      </c>
      <c r="G139" s="109" t="s">
        <v>79</v>
      </c>
    </row>
    <row r="140" spans="1:7" ht="78.75" x14ac:dyDescent="0.25">
      <c r="A140" s="7" t="s">
        <v>1744</v>
      </c>
      <c r="B140" s="220" t="s">
        <v>673</v>
      </c>
      <c r="C140" s="95">
        <v>40193</v>
      </c>
      <c r="D140" s="161" t="s">
        <v>4</v>
      </c>
      <c r="E140" s="162" t="s">
        <v>2669</v>
      </c>
      <c r="F140" s="162" t="s">
        <v>437</v>
      </c>
      <c r="G140" s="95" t="s">
        <v>2857</v>
      </c>
    </row>
    <row r="141" spans="1:7" s="1" customFormat="1" ht="47.25" x14ac:dyDescent="0.25">
      <c r="A141" s="7" t="s">
        <v>3139</v>
      </c>
      <c r="B141" s="220" t="s">
        <v>3140</v>
      </c>
      <c r="C141" s="95">
        <v>44854</v>
      </c>
      <c r="D141" s="161"/>
      <c r="E141" s="156" t="s">
        <v>2661</v>
      </c>
      <c r="F141" s="162"/>
      <c r="G141" s="95" t="s">
        <v>79</v>
      </c>
    </row>
    <row r="142" spans="1:7" s="1" customFormat="1" ht="47.25" x14ac:dyDescent="0.25">
      <c r="A142" s="99" t="s">
        <v>3323</v>
      </c>
      <c r="B142" s="291" t="s">
        <v>3322</v>
      </c>
      <c r="C142" s="102" t="s">
        <v>24</v>
      </c>
      <c r="D142" s="99" t="s">
        <v>16</v>
      </c>
      <c r="E142" s="99" t="s">
        <v>15</v>
      </c>
      <c r="F142" s="99" t="s">
        <v>461</v>
      </c>
      <c r="G142" s="109" t="s">
        <v>79</v>
      </c>
    </row>
    <row r="143" spans="1:7" s="1" customFormat="1" ht="47.25" x14ac:dyDescent="0.25">
      <c r="A143" s="14" t="s">
        <v>3242</v>
      </c>
      <c r="B143" s="293" t="s">
        <v>3243</v>
      </c>
      <c r="C143" s="102" t="s">
        <v>24</v>
      </c>
      <c r="D143" s="99" t="s">
        <v>16</v>
      </c>
      <c r="E143" s="99" t="s">
        <v>15</v>
      </c>
      <c r="F143" s="99" t="s">
        <v>461</v>
      </c>
      <c r="G143" s="109" t="s">
        <v>79</v>
      </c>
    </row>
    <row r="144" spans="1:7" s="1" customFormat="1" ht="47.25" x14ac:dyDescent="0.25">
      <c r="A144" s="14" t="s">
        <v>3245</v>
      </c>
      <c r="B144" s="293" t="s">
        <v>3244</v>
      </c>
      <c r="C144" s="102" t="s">
        <v>24</v>
      </c>
      <c r="D144" s="99" t="s">
        <v>16</v>
      </c>
      <c r="E144" s="99" t="s">
        <v>15</v>
      </c>
      <c r="F144" s="99" t="s">
        <v>461</v>
      </c>
      <c r="G144" s="109" t="s">
        <v>79</v>
      </c>
    </row>
    <row r="145" spans="1:7" s="1" customFormat="1" ht="47.25" x14ac:dyDescent="0.25">
      <c r="A145" s="14" t="s">
        <v>3223</v>
      </c>
      <c r="B145" s="293" t="s">
        <v>3246</v>
      </c>
      <c r="C145" s="102" t="s">
        <v>24</v>
      </c>
      <c r="D145" s="99" t="s">
        <v>16</v>
      </c>
      <c r="E145" s="99" t="s">
        <v>15</v>
      </c>
      <c r="F145" s="99" t="s">
        <v>461</v>
      </c>
      <c r="G145" s="109" t="s">
        <v>79</v>
      </c>
    </row>
    <row r="146" spans="1:7" s="1" customFormat="1" ht="47.25" x14ac:dyDescent="0.25">
      <c r="A146" s="14" t="s">
        <v>3247</v>
      </c>
      <c r="B146" s="293" t="s">
        <v>3246</v>
      </c>
      <c r="C146" s="102" t="s">
        <v>24</v>
      </c>
      <c r="D146" s="99" t="s">
        <v>16</v>
      </c>
      <c r="E146" s="99" t="s">
        <v>15</v>
      </c>
      <c r="F146" s="99" t="s">
        <v>461</v>
      </c>
      <c r="G146" s="109" t="s">
        <v>79</v>
      </c>
    </row>
    <row r="147" spans="1:7" ht="47.25" x14ac:dyDescent="0.25">
      <c r="A147" s="7" t="s">
        <v>1759</v>
      </c>
      <c r="B147" s="216" t="s">
        <v>307</v>
      </c>
      <c r="C147" s="113">
        <v>40759</v>
      </c>
      <c r="D147" s="188" t="s">
        <v>6</v>
      </c>
      <c r="E147" s="97" t="s">
        <v>2672</v>
      </c>
      <c r="F147" s="97" t="s">
        <v>437</v>
      </c>
      <c r="G147" s="95" t="s">
        <v>79</v>
      </c>
    </row>
    <row r="148" spans="1:7" ht="47.25" x14ac:dyDescent="0.25">
      <c r="A148" s="7" t="s">
        <v>1765</v>
      </c>
      <c r="B148" s="216" t="s">
        <v>682</v>
      </c>
      <c r="C148" s="113">
        <v>40759</v>
      </c>
      <c r="D148" s="188" t="s">
        <v>6</v>
      </c>
      <c r="E148" s="97" t="s">
        <v>2672</v>
      </c>
      <c r="F148" s="97" t="s">
        <v>437</v>
      </c>
      <c r="G148" s="95" t="s">
        <v>79</v>
      </c>
    </row>
    <row r="149" spans="1:7" s="1" customFormat="1" ht="47.25" x14ac:dyDescent="0.25">
      <c r="A149" s="14" t="s">
        <v>3249</v>
      </c>
      <c r="B149" s="293" t="s">
        <v>3248</v>
      </c>
      <c r="C149" s="102" t="s">
        <v>24</v>
      </c>
      <c r="D149" s="99" t="s">
        <v>16</v>
      </c>
      <c r="E149" s="99" t="s">
        <v>15</v>
      </c>
      <c r="F149" s="99" t="s">
        <v>461</v>
      </c>
      <c r="G149" s="109" t="s">
        <v>79</v>
      </c>
    </row>
    <row r="150" spans="1:7" s="1" customFormat="1" ht="63" x14ac:dyDescent="0.25">
      <c r="A150" s="296" t="s">
        <v>3325</v>
      </c>
      <c r="B150" s="297" t="s">
        <v>3324</v>
      </c>
      <c r="C150" s="102" t="s">
        <v>24</v>
      </c>
      <c r="D150" s="99" t="s">
        <v>16</v>
      </c>
      <c r="E150" s="99" t="s">
        <v>15</v>
      </c>
      <c r="F150" s="99" t="s">
        <v>461</v>
      </c>
      <c r="G150" s="109" t="s">
        <v>79</v>
      </c>
    </row>
    <row r="151" spans="1:7" ht="31.5" x14ac:dyDescent="0.25">
      <c r="A151" s="71" t="s">
        <v>1775</v>
      </c>
      <c r="B151" s="248" t="s">
        <v>316</v>
      </c>
      <c r="C151" s="148">
        <v>41653</v>
      </c>
      <c r="D151" s="155" t="s">
        <v>7</v>
      </c>
      <c r="E151" s="156" t="s">
        <v>2661</v>
      </c>
      <c r="F151" s="156"/>
      <c r="G151" s="189" t="s">
        <v>79</v>
      </c>
    </row>
  </sheetData>
  <sheetProtection algorithmName="SHA-512" hashValue="3M3uTvvKp9Ydq2520ftRpp6zCe1tXaarHETG2JL4RBsOXJJDxRCnyaf9ClBsel91l0V+MEBbPyTMgaM+baHbYA==" saltValue="hOHWsyqUY1qKNsCTnPOXYw==" spinCount="100000" sheet="1" objects="1" scenarios="1"/>
  <hyperlinks>
    <hyperlink ref="B58" r:id="rId1"/>
    <hyperlink ref="B147" r:id="rId2"/>
    <hyperlink ref="B103" r:id="rId3"/>
    <hyperlink ref="B77" r:id="rId4"/>
    <hyperlink ref="B32" r:id="rId5"/>
    <hyperlink ref="B151" r:id="rId6"/>
    <hyperlink ref="B118" r:id="rId7"/>
    <hyperlink ref="B41" r:id="rId8"/>
    <hyperlink ref="B47" r:id="rId9"/>
    <hyperlink ref="B7" r:id="rId10"/>
    <hyperlink ref="B18" r:id="rId11"/>
    <hyperlink ref="B20" r:id="rId12"/>
    <hyperlink ref="B140" r:id="rId13"/>
    <hyperlink ref="B24" r:id="rId14"/>
    <hyperlink ref="B44" r:id="rId15"/>
    <hyperlink ref="B46" r:id="rId16"/>
    <hyperlink ref="B53" r:id="rId17"/>
    <hyperlink ref="B56" r:id="rId18"/>
    <hyperlink ref="B57" r:id="rId19"/>
    <hyperlink ref="B6" r:id="rId20"/>
    <hyperlink ref="B72" r:id="rId21"/>
    <hyperlink ref="B81" r:id="rId22"/>
    <hyperlink ref="B50" r:id="rId23"/>
    <hyperlink ref="B148" r:id="rId24"/>
    <hyperlink ref="B97" r:id="rId25"/>
    <hyperlink ref="B98" r:id="rId26"/>
    <hyperlink ref="B113" r:id="rId27"/>
    <hyperlink ref="B111" r:id="rId28"/>
    <hyperlink ref="B17" r:id="rId29"/>
    <hyperlink ref="B117" r:id="rId30"/>
    <hyperlink ref="B122" r:id="rId31"/>
    <hyperlink ref="B131" r:id="rId32"/>
    <hyperlink ref="B127" r:id="rId33"/>
    <hyperlink ref="B125" r:id="rId34"/>
    <hyperlink ref="B132" r:id="rId35"/>
    <hyperlink ref="B22" r:id="rId36"/>
    <hyperlink ref="B25" r:id="rId37"/>
    <hyperlink ref="B34" r:id="rId38"/>
    <hyperlink ref="B104" r:id="rId39"/>
    <hyperlink ref="B40" r:id="rId40"/>
    <hyperlink ref="B73" r:id="rId41"/>
    <hyperlink ref="B119" r:id="rId42"/>
    <hyperlink ref="B121" r:id="rId43"/>
    <hyperlink ref="B135" r:id="rId44"/>
    <hyperlink ref="B5" r:id="rId45"/>
    <hyperlink ref="B13" r:id="rId46"/>
    <hyperlink ref="B63" r:id="rId47"/>
    <hyperlink ref="B19" r:id="rId48"/>
    <hyperlink ref="B139" r:id="rId49"/>
    <hyperlink ref="B27" r:id="rId50"/>
    <hyperlink ref="B30" r:id="rId51"/>
    <hyperlink ref="B31" r:id="rId52"/>
    <hyperlink ref="B43" r:id="rId53"/>
    <hyperlink ref="B49" r:id="rId54"/>
    <hyperlink ref="B55" r:id="rId55"/>
    <hyperlink ref="B78" r:id="rId56"/>
    <hyperlink ref="B87" r:id="rId57"/>
    <hyperlink ref="B89" r:id="rId58"/>
    <hyperlink ref="B95" r:id="rId59"/>
    <hyperlink ref="B128" r:id="rId60"/>
    <hyperlink ref="B134" r:id="rId61"/>
    <hyperlink ref="B11" r:id="rId62"/>
    <hyperlink ref="B124" r:id="rId63"/>
    <hyperlink ref="B141" r:id="rId64"/>
    <hyperlink ref="B120" r:id="rId65"/>
    <hyperlink ref="B14" r:id="rId66"/>
    <hyperlink ref="B16" r:id="rId67"/>
    <hyperlink ref="B21" r:id="rId68"/>
    <hyperlink ref="B26" r:id="rId69"/>
    <hyperlink ref="B28" r:id="rId70"/>
    <hyperlink ref="B35" r:id="rId71"/>
    <hyperlink ref="B36" r:id="rId72"/>
    <hyperlink ref="B38" r:id="rId73"/>
    <hyperlink ref="B48" r:id="rId74"/>
    <hyperlink ref="B51" r:id="rId75"/>
    <hyperlink ref="B54" r:id="rId76"/>
    <hyperlink ref="B61" r:id="rId77"/>
    <hyperlink ref="B60" r:id="rId78"/>
    <hyperlink ref="B67" r:id="rId79"/>
    <hyperlink ref="B64" r:id="rId80"/>
    <hyperlink ref="B69" r:id="rId81"/>
    <hyperlink ref="B68" r:id="rId82"/>
    <hyperlink ref="B71" r:id="rId83"/>
    <hyperlink ref="B74" r:id="rId84"/>
    <hyperlink ref="B80" r:id="rId85"/>
    <hyperlink ref="B82" r:id="rId86"/>
    <hyperlink ref="B83" r:id="rId87"/>
    <hyperlink ref="B86" r:id="rId88"/>
    <hyperlink ref="B93" r:id="rId89"/>
    <hyperlink ref="B88" r:id="rId90"/>
    <hyperlink ref="B90" r:id="rId91"/>
    <hyperlink ref="B94" r:id="rId92"/>
    <hyperlink ref="B99" r:id="rId93"/>
    <hyperlink ref="B100" r:id="rId94"/>
    <hyperlink ref="B106" r:id="rId95"/>
    <hyperlink ref="B107" r:id="rId96"/>
    <hyperlink ref="B129" r:id="rId97"/>
    <hyperlink ref="B130" r:id="rId98"/>
    <hyperlink ref="B136" r:id="rId99"/>
    <hyperlink ref="B137" r:id="rId100"/>
    <hyperlink ref="B138" r:id="rId101"/>
    <hyperlink ref="B143" r:id="rId102"/>
    <hyperlink ref="B144" r:id="rId103"/>
    <hyperlink ref="B145" r:id="rId104"/>
    <hyperlink ref="B146" r:id="rId105"/>
    <hyperlink ref="B149" r:id="rId106"/>
    <hyperlink ref="B76" r:id="rId107"/>
    <hyperlink ref="B9" r:id="rId108"/>
    <hyperlink ref="B8" r:id="rId109"/>
    <hyperlink ref="B10" r:id="rId110"/>
    <hyperlink ref="B15" r:id="rId111"/>
    <hyperlink ref="B23" r:id="rId112"/>
    <hyperlink ref="B29" r:id="rId113"/>
    <hyperlink ref="B33" r:id="rId114"/>
    <hyperlink ref="B37" r:id="rId115"/>
    <hyperlink ref="B39" r:id="rId116"/>
    <hyperlink ref="B42" r:id="rId117"/>
    <hyperlink ref="B45" r:id="rId118"/>
    <hyperlink ref="B52" r:id="rId119"/>
    <hyperlink ref="B59" r:id="rId120"/>
    <hyperlink ref="B62" r:id="rId121"/>
    <hyperlink ref="B65" r:id="rId122"/>
    <hyperlink ref="B66" r:id="rId123"/>
    <hyperlink ref="B70" r:id="rId124"/>
    <hyperlink ref="B75" r:id="rId125"/>
    <hyperlink ref="B79" r:id="rId126"/>
    <hyperlink ref="B84" r:id="rId127"/>
    <hyperlink ref="B85" r:id="rId128"/>
    <hyperlink ref="B91" r:id="rId129"/>
    <hyperlink ref="B92" r:id="rId130"/>
    <hyperlink ref="B96" r:id="rId131"/>
    <hyperlink ref="B101" r:id="rId132"/>
    <hyperlink ref="B102" r:id="rId133"/>
    <hyperlink ref="B105" r:id="rId134"/>
    <hyperlink ref="B108" r:id="rId135"/>
    <hyperlink ref="B110" r:id="rId136"/>
    <hyperlink ref="B109" r:id="rId137"/>
    <hyperlink ref="B112" r:id="rId138"/>
    <hyperlink ref="B114" r:id="rId139"/>
    <hyperlink ref="B115" r:id="rId140"/>
    <hyperlink ref="B116" r:id="rId141"/>
    <hyperlink ref="B123" r:id="rId142"/>
    <hyperlink ref="B126" r:id="rId143"/>
    <hyperlink ref="B142" r:id="rId144"/>
    <hyperlink ref="B150" r:id="rId145"/>
    <hyperlink ref="B12" r:id="rId146"/>
  </hyperlinks>
  <pageMargins left="0.7" right="0.7" top="0.78740157499999996" bottom="0.78740157499999996" header="0.3" footer="0.3"/>
  <pageSetup paperSize="9" orientation="portrait" r:id="rId147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100"/>
  <sheetViews>
    <sheetView showGridLines="0" zoomScale="85" zoomScaleNormal="85" workbookViewId="0">
      <pane ySplit="4" topLeftCell="A80" activePane="bottomLeft" state="frozen"/>
      <selection pane="bottomLeft" activeCell="F85" sqref="F8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9.140625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7" t="s">
        <v>2927</v>
      </c>
      <c r="B3" s="249"/>
      <c r="C3" s="190"/>
      <c r="D3" s="190"/>
      <c r="E3" s="190"/>
      <c r="F3" s="190"/>
      <c r="G3" s="191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2656</v>
      </c>
      <c r="F4" s="86" t="s">
        <v>2809</v>
      </c>
      <c r="G4" s="85" t="s">
        <v>2808</v>
      </c>
    </row>
    <row r="5" spans="1:7" ht="47.25" x14ac:dyDescent="0.25">
      <c r="A5" s="32" t="s">
        <v>1779</v>
      </c>
      <c r="B5" s="226" t="s">
        <v>702</v>
      </c>
      <c r="C5" s="115" t="s">
        <v>24</v>
      </c>
      <c r="D5" s="116" t="s">
        <v>16</v>
      </c>
      <c r="E5" s="116" t="s">
        <v>15</v>
      </c>
      <c r="F5" s="116" t="s">
        <v>461</v>
      </c>
      <c r="G5" s="157" t="s">
        <v>79</v>
      </c>
    </row>
    <row r="6" spans="1:7" ht="31.5" x14ac:dyDescent="0.25">
      <c r="A6" s="7" t="s">
        <v>2096</v>
      </c>
      <c r="B6" s="216" t="s">
        <v>2095</v>
      </c>
      <c r="C6" s="95">
        <v>44309</v>
      </c>
      <c r="D6" s="103" t="s">
        <v>7</v>
      </c>
      <c r="E6" s="98" t="s">
        <v>2661</v>
      </c>
      <c r="F6" s="98"/>
      <c r="G6" s="108" t="s">
        <v>79</v>
      </c>
    </row>
    <row r="7" spans="1:7" ht="47.25" x14ac:dyDescent="0.25">
      <c r="A7" s="23" t="s">
        <v>2120</v>
      </c>
      <c r="B7" s="217" t="s">
        <v>2121</v>
      </c>
      <c r="C7" s="102" t="s">
        <v>24</v>
      </c>
      <c r="D7" s="99" t="s">
        <v>16</v>
      </c>
      <c r="E7" s="99" t="s">
        <v>15</v>
      </c>
      <c r="F7" s="99" t="s">
        <v>461</v>
      </c>
      <c r="G7" s="105" t="s">
        <v>79</v>
      </c>
    </row>
    <row r="8" spans="1:7" ht="47.25" x14ac:dyDescent="0.25">
      <c r="A8" s="7" t="s">
        <v>1791</v>
      </c>
      <c r="B8" s="216" t="s">
        <v>716</v>
      </c>
      <c r="C8" s="95">
        <v>40140</v>
      </c>
      <c r="D8" s="161" t="s">
        <v>4</v>
      </c>
      <c r="E8" s="162" t="s">
        <v>2669</v>
      </c>
      <c r="F8" s="162" t="s">
        <v>437</v>
      </c>
      <c r="G8" s="108" t="s">
        <v>325</v>
      </c>
    </row>
    <row r="9" spans="1:7" ht="31.5" x14ac:dyDescent="0.25">
      <c r="A9" s="7" t="s">
        <v>715</v>
      </c>
      <c r="B9" s="216"/>
      <c r="C9" s="95">
        <v>42807</v>
      </c>
      <c r="D9" s="103" t="s">
        <v>7</v>
      </c>
      <c r="E9" s="98" t="s">
        <v>2661</v>
      </c>
      <c r="F9" s="98"/>
      <c r="G9" s="108" t="s">
        <v>79</v>
      </c>
    </row>
    <row r="10" spans="1:7" s="1" customFormat="1" ht="47.25" x14ac:dyDescent="0.25">
      <c r="A10" s="99" t="s">
        <v>3375</v>
      </c>
      <c r="B10" s="291" t="s">
        <v>3374</v>
      </c>
      <c r="C10" s="102" t="s">
        <v>24</v>
      </c>
      <c r="D10" s="99" t="s">
        <v>16</v>
      </c>
      <c r="E10" s="99" t="s">
        <v>15</v>
      </c>
      <c r="F10" s="99" t="s">
        <v>461</v>
      </c>
      <c r="G10" s="105" t="s">
        <v>79</v>
      </c>
    </row>
    <row r="11" spans="1:7" s="1" customFormat="1" ht="47.25" x14ac:dyDescent="0.25">
      <c r="A11" s="7" t="s">
        <v>3157</v>
      </c>
      <c r="B11" s="220" t="s">
        <v>3158</v>
      </c>
      <c r="C11" s="95">
        <v>44988</v>
      </c>
      <c r="D11" s="103"/>
      <c r="E11" s="98" t="s">
        <v>2661</v>
      </c>
      <c r="F11" s="98"/>
      <c r="G11" s="108" t="s">
        <v>2906</v>
      </c>
    </row>
    <row r="12" spans="1:7" s="1" customFormat="1" ht="47.25" x14ac:dyDescent="0.25">
      <c r="A12" s="99" t="s">
        <v>3376</v>
      </c>
      <c r="B12" s="291" t="s">
        <v>3377</v>
      </c>
      <c r="C12" s="102" t="s">
        <v>24</v>
      </c>
      <c r="D12" s="99" t="s">
        <v>16</v>
      </c>
      <c r="E12" s="99" t="s">
        <v>15</v>
      </c>
      <c r="F12" s="99" t="s">
        <v>461</v>
      </c>
      <c r="G12" s="105" t="s">
        <v>79</v>
      </c>
    </row>
    <row r="13" spans="1:7" s="1" customFormat="1" ht="47.25" x14ac:dyDescent="0.25">
      <c r="A13" s="14" t="s">
        <v>3331</v>
      </c>
      <c r="B13" s="261" t="s">
        <v>3330</v>
      </c>
      <c r="C13" s="102" t="s">
        <v>24</v>
      </c>
      <c r="D13" s="99" t="s">
        <v>16</v>
      </c>
      <c r="E13" s="99" t="s">
        <v>15</v>
      </c>
      <c r="F13" s="99" t="s">
        <v>461</v>
      </c>
      <c r="G13" s="105" t="s">
        <v>79</v>
      </c>
    </row>
    <row r="14" spans="1:7" ht="47.25" x14ac:dyDescent="0.25">
      <c r="A14" s="23" t="s">
        <v>2517</v>
      </c>
      <c r="B14" s="217" t="s">
        <v>2518</v>
      </c>
      <c r="C14" s="102" t="s">
        <v>24</v>
      </c>
      <c r="D14" s="99" t="s">
        <v>16</v>
      </c>
      <c r="E14" s="99" t="s">
        <v>15</v>
      </c>
      <c r="F14" s="99" t="s">
        <v>461</v>
      </c>
      <c r="G14" s="105" t="s">
        <v>79</v>
      </c>
    </row>
    <row r="15" spans="1:7" s="1" customFormat="1" ht="47.25" x14ac:dyDescent="0.25">
      <c r="A15" s="7" t="s">
        <v>3143</v>
      </c>
      <c r="B15" s="281" t="s">
        <v>3141</v>
      </c>
      <c r="C15" s="282">
        <v>44858</v>
      </c>
      <c r="D15" s="7"/>
      <c r="E15" s="98" t="s">
        <v>2661</v>
      </c>
      <c r="F15" s="98"/>
      <c r="G15" s="2" t="s">
        <v>3142</v>
      </c>
    </row>
    <row r="16" spans="1:7" ht="47.25" x14ac:dyDescent="0.25">
      <c r="A16" s="23" t="s">
        <v>1777</v>
      </c>
      <c r="B16" s="217" t="s">
        <v>700</v>
      </c>
      <c r="C16" s="102" t="s">
        <v>24</v>
      </c>
      <c r="D16" s="99" t="s">
        <v>16</v>
      </c>
      <c r="E16" s="99" t="s">
        <v>15</v>
      </c>
      <c r="F16" s="99" t="s">
        <v>461</v>
      </c>
      <c r="G16" s="105" t="s">
        <v>79</v>
      </c>
    </row>
    <row r="17" spans="1:7" ht="47.25" x14ac:dyDescent="0.25">
      <c r="A17" s="23" t="s">
        <v>2519</v>
      </c>
      <c r="B17" s="217" t="s">
        <v>2520</v>
      </c>
      <c r="C17" s="102" t="s">
        <v>24</v>
      </c>
      <c r="D17" s="99" t="s">
        <v>16</v>
      </c>
      <c r="E17" s="99" t="s">
        <v>15</v>
      </c>
      <c r="F17" s="99" t="s">
        <v>461</v>
      </c>
      <c r="G17" s="105" t="s">
        <v>79</v>
      </c>
    </row>
    <row r="18" spans="1:7" ht="47.25" x14ac:dyDescent="0.25">
      <c r="A18" s="10" t="s">
        <v>2512</v>
      </c>
      <c r="B18" s="216" t="s">
        <v>2513</v>
      </c>
      <c r="C18" s="95">
        <v>44469</v>
      </c>
      <c r="D18" s="103" t="s">
        <v>7</v>
      </c>
      <c r="E18" s="98" t="s">
        <v>2661</v>
      </c>
      <c r="F18" s="98"/>
      <c r="G18" s="126" t="s">
        <v>86</v>
      </c>
    </row>
    <row r="19" spans="1:7" s="1" customFormat="1" ht="47.25" x14ac:dyDescent="0.25">
      <c r="A19" s="99" t="s">
        <v>3383</v>
      </c>
      <c r="B19" s="291" t="s">
        <v>3382</v>
      </c>
      <c r="C19" s="102" t="s">
        <v>24</v>
      </c>
      <c r="D19" s="99" t="s">
        <v>16</v>
      </c>
      <c r="E19" s="99" t="s">
        <v>15</v>
      </c>
      <c r="F19" s="99" t="s">
        <v>461</v>
      </c>
      <c r="G19" s="109" t="s">
        <v>2743</v>
      </c>
    </row>
    <row r="20" spans="1:7" ht="47.25" x14ac:dyDescent="0.25">
      <c r="A20" s="7" t="s">
        <v>2522</v>
      </c>
      <c r="B20" s="216" t="s">
        <v>2521</v>
      </c>
      <c r="C20" s="95">
        <v>44295</v>
      </c>
      <c r="D20" s="103" t="s">
        <v>7</v>
      </c>
      <c r="E20" s="98" t="s">
        <v>2661</v>
      </c>
      <c r="F20" s="98"/>
      <c r="G20" s="108" t="s">
        <v>2743</v>
      </c>
    </row>
    <row r="21" spans="1:7" ht="47.25" x14ac:dyDescent="0.25">
      <c r="A21" s="14" t="s">
        <v>1778</v>
      </c>
      <c r="B21" s="217" t="s">
        <v>701</v>
      </c>
      <c r="C21" s="102" t="s">
        <v>24</v>
      </c>
      <c r="D21" s="99" t="s">
        <v>16</v>
      </c>
      <c r="E21" s="99" t="s">
        <v>15</v>
      </c>
      <c r="F21" s="99" t="s">
        <v>461</v>
      </c>
      <c r="G21" s="109" t="s">
        <v>2743</v>
      </c>
    </row>
    <row r="22" spans="1:7" ht="47.25" x14ac:dyDescent="0.25">
      <c r="A22" s="14" t="s">
        <v>2525</v>
      </c>
      <c r="B22" s="217" t="s">
        <v>2526</v>
      </c>
      <c r="C22" s="102" t="s">
        <v>24</v>
      </c>
      <c r="D22" s="99" t="s">
        <v>16</v>
      </c>
      <c r="E22" s="99" t="s">
        <v>15</v>
      </c>
      <c r="F22" s="99" t="s">
        <v>461</v>
      </c>
      <c r="G22" s="109" t="s">
        <v>2743</v>
      </c>
    </row>
    <row r="23" spans="1:7" ht="47.25" x14ac:dyDescent="0.25">
      <c r="A23" s="14" t="s">
        <v>2527</v>
      </c>
      <c r="B23" s="217" t="s">
        <v>2528</v>
      </c>
      <c r="C23" s="102" t="s">
        <v>24</v>
      </c>
      <c r="D23" s="99" t="s">
        <v>16</v>
      </c>
      <c r="E23" s="99" t="s">
        <v>15</v>
      </c>
      <c r="F23" s="99" t="s">
        <v>461</v>
      </c>
      <c r="G23" s="109" t="s">
        <v>2743</v>
      </c>
    </row>
    <row r="24" spans="1:7" s="1" customFormat="1" ht="47.25" x14ac:dyDescent="0.25">
      <c r="A24" s="14" t="s">
        <v>3333</v>
      </c>
      <c r="B24" s="261" t="s">
        <v>3332</v>
      </c>
      <c r="C24" s="102" t="s">
        <v>24</v>
      </c>
      <c r="D24" s="99" t="s">
        <v>16</v>
      </c>
      <c r="E24" s="99" t="s">
        <v>15</v>
      </c>
      <c r="F24" s="99" t="s">
        <v>461</v>
      </c>
      <c r="G24" s="109" t="s">
        <v>2743</v>
      </c>
    </row>
    <row r="25" spans="1:7" ht="47.25" x14ac:dyDescent="0.25">
      <c r="A25" s="14" t="s">
        <v>2530</v>
      </c>
      <c r="B25" s="217" t="s">
        <v>2529</v>
      </c>
      <c r="C25" s="120" t="s">
        <v>24</v>
      </c>
      <c r="D25" s="99" t="s">
        <v>16</v>
      </c>
      <c r="E25" s="99" t="s">
        <v>15</v>
      </c>
      <c r="F25" s="99" t="s">
        <v>461</v>
      </c>
      <c r="G25" s="102" t="s">
        <v>79</v>
      </c>
    </row>
    <row r="26" spans="1:7" ht="47.25" x14ac:dyDescent="0.25">
      <c r="A26" s="14" t="s">
        <v>1780</v>
      </c>
      <c r="B26" s="217" t="s">
        <v>317</v>
      </c>
      <c r="C26" s="120" t="s">
        <v>24</v>
      </c>
      <c r="D26" s="99" t="s">
        <v>16</v>
      </c>
      <c r="E26" s="99" t="s">
        <v>15</v>
      </c>
      <c r="F26" s="99" t="s">
        <v>461</v>
      </c>
      <c r="G26" s="102" t="s">
        <v>86</v>
      </c>
    </row>
    <row r="27" spans="1:7" s="1" customFormat="1" ht="47.25" x14ac:dyDescent="0.25">
      <c r="A27" s="14" t="s">
        <v>3379</v>
      </c>
      <c r="B27" s="261" t="s">
        <v>3378</v>
      </c>
      <c r="C27" s="120" t="s">
        <v>24</v>
      </c>
      <c r="D27" s="99" t="s">
        <v>16</v>
      </c>
      <c r="E27" s="99" t="s">
        <v>15</v>
      </c>
      <c r="F27" s="99" t="s">
        <v>461</v>
      </c>
      <c r="G27" s="102" t="s">
        <v>86</v>
      </c>
    </row>
    <row r="28" spans="1:7" ht="47.25" x14ac:dyDescent="0.25">
      <c r="A28" s="14" t="s">
        <v>2532</v>
      </c>
      <c r="B28" s="217" t="s">
        <v>2531</v>
      </c>
      <c r="C28" s="120" t="s">
        <v>24</v>
      </c>
      <c r="D28" s="99" t="s">
        <v>16</v>
      </c>
      <c r="E28" s="99" t="s">
        <v>15</v>
      </c>
      <c r="F28" s="99" t="s">
        <v>461</v>
      </c>
      <c r="G28" s="102" t="s">
        <v>79</v>
      </c>
    </row>
    <row r="29" spans="1:7" s="1" customFormat="1" ht="63" x14ac:dyDescent="0.25">
      <c r="A29" s="14" t="s">
        <v>3335</v>
      </c>
      <c r="B29" s="261" t="s">
        <v>3334</v>
      </c>
      <c r="C29" s="120" t="s">
        <v>24</v>
      </c>
      <c r="D29" s="99" t="s">
        <v>16</v>
      </c>
      <c r="E29" s="99" t="s">
        <v>15</v>
      </c>
      <c r="F29" s="99" t="s">
        <v>461</v>
      </c>
      <c r="G29" s="102" t="s">
        <v>86</v>
      </c>
    </row>
    <row r="30" spans="1:7" s="1" customFormat="1" ht="47.25" x14ac:dyDescent="0.25">
      <c r="A30" s="14" t="s">
        <v>3337</v>
      </c>
      <c r="B30" s="261" t="s">
        <v>3336</v>
      </c>
      <c r="C30" s="120" t="s">
        <v>24</v>
      </c>
      <c r="D30" s="99" t="s">
        <v>16</v>
      </c>
      <c r="E30" s="99" t="s">
        <v>15</v>
      </c>
      <c r="F30" s="99" t="s">
        <v>461</v>
      </c>
      <c r="G30" s="102" t="s">
        <v>79</v>
      </c>
    </row>
    <row r="31" spans="1:7" s="1" customFormat="1" ht="63" x14ac:dyDescent="0.25">
      <c r="A31" s="14" t="s">
        <v>3339</v>
      </c>
      <c r="B31" s="261" t="s">
        <v>3338</v>
      </c>
      <c r="C31" s="120" t="s">
        <v>24</v>
      </c>
      <c r="D31" s="99" t="s">
        <v>16</v>
      </c>
      <c r="E31" s="99" t="s">
        <v>15</v>
      </c>
      <c r="F31" s="99" t="s">
        <v>461</v>
      </c>
      <c r="G31" s="102" t="s">
        <v>79</v>
      </c>
    </row>
    <row r="32" spans="1:7" ht="47.25" x14ac:dyDescent="0.25">
      <c r="A32" s="30" t="s">
        <v>1781</v>
      </c>
      <c r="B32" s="230" t="s">
        <v>703</v>
      </c>
      <c r="C32" s="95">
        <v>40229</v>
      </c>
      <c r="D32" s="174" t="s">
        <v>2678</v>
      </c>
      <c r="E32" s="113" t="s">
        <v>2671</v>
      </c>
      <c r="F32" s="113" t="s">
        <v>437</v>
      </c>
      <c r="G32" s="126" t="s">
        <v>2857</v>
      </c>
    </row>
    <row r="33" spans="1:7" s="1" customFormat="1" ht="47.25" x14ac:dyDescent="0.25">
      <c r="A33" s="30" t="s">
        <v>3328</v>
      </c>
      <c r="B33" s="285" t="s">
        <v>3327</v>
      </c>
      <c r="C33" s="95">
        <v>44978</v>
      </c>
      <c r="D33" s="174"/>
      <c r="E33" s="119" t="s">
        <v>2661</v>
      </c>
      <c r="F33" s="119"/>
      <c r="G33" s="95" t="s">
        <v>79</v>
      </c>
    </row>
    <row r="34" spans="1:7" ht="47.25" x14ac:dyDescent="0.25">
      <c r="A34" s="14" t="s">
        <v>2534</v>
      </c>
      <c r="B34" s="217" t="s">
        <v>2533</v>
      </c>
      <c r="C34" s="120" t="s">
        <v>24</v>
      </c>
      <c r="D34" s="99" t="s">
        <v>16</v>
      </c>
      <c r="E34" s="99" t="s">
        <v>15</v>
      </c>
      <c r="F34" s="99" t="s">
        <v>461</v>
      </c>
      <c r="G34" s="102" t="s">
        <v>79</v>
      </c>
    </row>
    <row r="35" spans="1:7" s="1" customFormat="1" ht="47.25" x14ac:dyDescent="0.25">
      <c r="A35" s="14" t="s">
        <v>3340</v>
      </c>
      <c r="B35" s="261" t="s">
        <v>3341</v>
      </c>
      <c r="C35" s="120" t="s">
        <v>24</v>
      </c>
      <c r="D35" s="99" t="s">
        <v>16</v>
      </c>
      <c r="E35" s="99" t="s">
        <v>15</v>
      </c>
      <c r="F35" s="99" t="s">
        <v>461</v>
      </c>
      <c r="G35" s="102" t="s">
        <v>3342</v>
      </c>
    </row>
    <row r="36" spans="1:7" ht="47.25" x14ac:dyDescent="0.25">
      <c r="A36" s="30" t="s">
        <v>3147</v>
      </c>
      <c r="B36" s="220" t="s">
        <v>3326</v>
      </c>
      <c r="C36" s="113">
        <v>44855</v>
      </c>
      <c r="D36" s="119"/>
      <c r="E36" s="119" t="s">
        <v>2661</v>
      </c>
      <c r="F36" s="119"/>
      <c r="G36" s="95" t="s">
        <v>79</v>
      </c>
    </row>
    <row r="37" spans="1:7" ht="47.25" x14ac:dyDescent="0.25">
      <c r="A37" s="7" t="s">
        <v>1782</v>
      </c>
      <c r="B37" s="216" t="s">
        <v>318</v>
      </c>
      <c r="C37" s="95">
        <v>40759</v>
      </c>
      <c r="D37" s="188" t="s">
        <v>6</v>
      </c>
      <c r="E37" s="97" t="s">
        <v>2672</v>
      </c>
      <c r="F37" s="97" t="s">
        <v>437</v>
      </c>
      <c r="G37" s="108" t="s">
        <v>79</v>
      </c>
    </row>
    <row r="38" spans="1:7" s="1" customFormat="1" ht="60" x14ac:dyDescent="0.25">
      <c r="A38" s="298" t="s">
        <v>3344</v>
      </c>
      <c r="B38" s="261" t="s">
        <v>3343</v>
      </c>
      <c r="C38" s="120" t="s">
        <v>24</v>
      </c>
      <c r="D38" s="99" t="s">
        <v>16</v>
      </c>
      <c r="E38" s="99" t="s">
        <v>15</v>
      </c>
      <c r="F38" s="99" t="s">
        <v>461</v>
      </c>
      <c r="G38" s="102" t="s">
        <v>79</v>
      </c>
    </row>
    <row r="39" spans="1:7" s="1" customFormat="1" ht="47.25" x14ac:dyDescent="0.25">
      <c r="A39" s="298" t="s">
        <v>3384</v>
      </c>
      <c r="B39" s="261" t="s">
        <v>3385</v>
      </c>
      <c r="C39" s="120" t="s">
        <v>24</v>
      </c>
      <c r="D39" s="99" t="s">
        <v>16</v>
      </c>
      <c r="E39" s="99" t="s">
        <v>15</v>
      </c>
      <c r="F39" s="99" t="s">
        <v>461</v>
      </c>
      <c r="G39" s="102" t="s">
        <v>79</v>
      </c>
    </row>
    <row r="40" spans="1:7" s="1" customFormat="1" ht="47.25" x14ac:dyDescent="0.25">
      <c r="A40" s="298" t="s">
        <v>3386</v>
      </c>
      <c r="B40" s="261" t="s">
        <v>3387</v>
      </c>
      <c r="C40" s="120" t="s">
        <v>24</v>
      </c>
      <c r="D40" s="99" t="s">
        <v>16</v>
      </c>
      <c r="E40" s="99" t="s">
        <v>15</v>
      </c>
      <c r="F40" s="99" t="s">
        <v>461</v>
      </c>
      <c r="G40" s="102" t="s">
        <v>79</v>
      </c>
    </row>
    <row r="41" spans="1:7" ht="47.25" x14ac:dyDescent="0.25">
      <c r="A41" s="7" t="s">
        <v>1783</v>
      </c>
      <c r="B41" s="216" t="s">
        <v>319</v>
      </c>
      <c r="C41" s="95">
        <v>40276</v>
      </c>
      <c r="D41" s="96" t="s">
        <v>453</v>
      </c>
      <c r="E41" s="97" t="s">
        <v>2658</v>
      </c>
      <c r="F41" s="97"/>
      <c r="G41" s="95" t="s">
        <v>79</v>
      </c>
    </row>
    <row r="42" spans="1:7" s="1" customFormat="1" ht="47.25" x14ac:dyDescent="0.25">
      <c r="A42" s="287" t="s">
        <v>3346</v>
      </c>
      <c r="B42" s="288" t="s">
        <v>3345</v>
      </c>
      <c r="C42" s="120" t="s">
        <v>24</v>
      </c>
      <c r="D42" s="99" t="s">
        <v>16</v>
      </c>
      <c r="E42" s="99" t="s">
        <v>15</v>
      </c>
      <c r="F42" s="99" t="s">
        <v>461</v>
      </c>
      <c r="G42" s="102" t="s">
        <v>86</v>
      </c>
    </row>
    <row r="43" spans="1:7" ht="47.25" x14ac:dyDescent="0.25">
      <c r="A43" s="14" t="s">
        <v>2536</v>
      </c>
      <c r="B43" s="217" t="s">
        <v>2535</v>
      </c>
      <c r="C43" s="120" t="s">
        <v>24</v>
      </c>
      <c r="D43" s="99" t="s">
        <v>16</v>
      </c>
      <c r="E43" s="99" t="s">
        <v>15</v>
      </c>
      <c r="F43" s="99" t="s">
        <v>461</v>
      </c>
      <c r="G43" s="102" t="s">
        <v>79</v>
      </c>
    </row>
    <row r="44" spans="1:7" ht="47.25" x14ac:dyDescent="0.25">
      <c r="A44" s="14" t="s">
        <v>704</v>
      </c>
      <c r="B44" s="217" t="s">
        <v>705</v>
      </c>
      <c r="C44" s="120" t="s">
        <v>24</v>
      </c>
      <c r="D44" s="99" t="s">
        <v>16</v>
      </c>
      <c r="E44" s="99" t="s">
        <v>15</v>
      </c>
      <c r="F44" s="99" t="s">
        <v>461</v>
      </c>
      <c r="G44" s="102" t="s">
        <v>2776</v>
      </c>
    </row>
    <row r="45" spans="1:7" ht="47.25" x14ac:dyDescent="0.25">
      <c r="A45" s="14" t="s">
        <v>2601</v>
      </c>
      <c r="B45" s="217" t="s">
        <v>2602</v>
      </c>
      <c r="C45" s="120" t="s">
        <v>24</v>
      </c>
      <c r="D45" s="99" t="s">
        <v>16</v>
      </c>
      <c r="E45" s="99" t="s">
        <v>15</v>
      </c>
      <c r="F45" s="99" t="s">
        <v>461</v>
      </c>
      <c r="G45" s="102" t="s">
        <v>79</v>
      </c>
    </row>
    <row r="46" spans="1:7" s="1" customFormat="1" ht="47.25" x14ac:dyDescent="0.25">
      <c r="A46" s="14" t="s">
        <v>3389</v>
      </c>
      <c r="B46" s="261" t="s">
        <v>3388</v>
      </c>
      <c r="C46" s="120" t="s">
        <v>24</v>
      </c>
      <c r="D46" s="99" t="s">
        <v>16</v>
      </c>
      <c r="E46" s="99" t="s">
        <v>15</v>
      </c>
      <c r="F46" s="99" t="s">
        <v>461</v>
      </c>
      <c r="G46" s="102" t="s">
        <v>79</v>
      </c>
    </row>
    <row r="47" spans="1:7" s="1" customFormat="1" ht="47.25" x14ac:dyDescent="0.25">
      <c r="A47" s="14" t="s">
        <v>3392</v>
      </c>
      <c r="B47" s="261" t="s">
        <v>3347</v>
      </c>
      <c r="C47" s="120" t="s">
        <v>24</v>
      </c>
      <c r="D47" s="99" t="s">
        <v>16</v>
      </c>
      <c r="E47" s="99" t="s">
        <v>15</v>
      </c>
      <c r="F47" s="99" t="s">
        <v>461</v>
      </c>
      <c r="G47" s="102" t="s">
        <v>2776</v>
      </c>
    </row>
    <row r="48" spans="1:7" s="1" customFormat="1" ht="47.25" x14ac:dyDescent="0.25">
      <c r="A48" s="14" t="s">
        <v>3391</v>
      </c>
      <c r="B48" s="261" t="s">
        <v>3390</v>
      </c>
      <c r="C48" s="102" t="s">
        <v>24</v>
      </c>
      <c r="D48" s="99" t="s">
        <v>16</v>
      </c>
      <c r="E48" s="99" t="s">
        <v>15</v>
      </c>
      <c r="F48" s="99" t="s">
        <v>461</v>
      </c>
      <c r="G48" s="105" t="s">
        <v>79</v>
      </c>
    </row>
    <row r="49" spans="1:7" s="1" customFormat="1" ht="47.25" x14ac:dyDescent="0.25">
      <c r="A49" s="14" t="s">
        <v>3393</v>
      </c>
      <c r="B49" s="261" t="s">
        <v>3329</v>
      </c>
      <c r="C49" s="102" t="s">
        <v>24</v>
      </c>
      <c r="D49" s="99" t="s">
        <v>16</v>
      </c>
      <c r="E49" s="99" t="s">
        <v>15</v>
      </c>
      <c r="F49" s="99" t="s">
        <v>461</v>
      </c>
      <c r="G49" s="105" t="s">
        <v>86</v>
      </c>
    </row>
    <row r="50" spans="1:7" s="1" customFormat="1" ht="47.25" x14ac:dyDescent="0.25">
      <c r="A50" s="14" t="s">
        <v>3348</v>
      </c>
      <c r="B50" s="261" t="s">
        <v>3349</v>
      </c>
      <c r="C50" s="102" t="s">
        <v>24</v>
      </c>
      <c r="D50" s="99" t="s">
        <v>16</v>
      </c>
      <c r="E50" s="99" t="s">
        <v>15</v>
      </c>
      <c r="F50" s="99" t="s">
        <v>461</v>
      </c>
      <c r="G50" s="105" t="s">
        <v>86</v>
      </c>
    </row>
    <row r="51" spans="1:7" s="1" customFormat="1" ht="47.25" x14ac:dyDescent="0.25">
      <c r="A51" s="14" t="s">
        <v>3380</v>
      </c>
      <c r="B51" s="261" t="s">
        <v>3381</v>
      </c>
      <c r="C51" s="102" t="s">
        <v>24</v>
      </c>
      <c r="D51" s="99" t="s">
        <v>16</v>
      </c>
      <c r="E51" s="99" t="s">
        <v>15</v>
      </c>
      <c r="F51" s="99" t="s">
        <v>461</v>
      </c>
      <c r="G51" s="105" t="s">
        <v>79</v>
      </c>
    </row>
    <row r="52" spans="1:7" s="1" customFormat="1" ht="47.25" x14ac:dyDescent="0.25">
      <c r="A52" s="14" t="s">
        <v>3351</v>
      </c>
      <c r="B52" s="261" t="s">
        <v>3350</v>
      </c>
      <c r="C52" s="102" t="s">
        <v>24</v>
      </c>
      <c r="D52" s="99" t="s">
        <v>16</v>
      </c>
      <c r="E52" s="99" t="s">
        <v>15</v>
      </c>
      <c r="F52" s="99" t="s">
        <v>461</v>
      </c>
      <c r="G52" s="105" t="s">
        <v>79</v>
      </c>
    </row>
    <row r="53" spans="1:7" s="1" customFormat="1" ht="47.25" x14ac:dyDescent="0.25">
      <c r="A53" s="4" t="s">
        <v>3144</v>
      </c>
      <c r="B53" s="281" t="s">
        <v>3145</v>
      </c>
      <c r="C53" s="284">
        <v>44846</v>
      </c>
      <c r="D53" s="4"/>
      <c r="E53" s="98" t="s">
        <v>2661</v>
      </c>
      <c r="F53" s="4" t="s">
        <v>437</v>
      </c>
      <c r="G53" s="283" t="s">
        <v>79</v>
      </c>
    </row>
    <row r="54" spans="1:7" s="1" customFormat="1" ht="47.25" x14ac:dyDescent="0.25">
      <c r="A54" s="99" t="s">
        <v>3395</v>
      </c>
      <c r="B54" s="291" t="s">
        <v>3394</v>
      </c>
      <c r="C54" s="102" t="s">
        <v>24</v>
      </c>
      <c r="D54" s="99" t="s">
        <v>16</v>
      </c>
      <c r="E54" s="99" t="s">
        <v>15</v>
      </c>
      <c r="F54" s="99" t="s">
        <v>461</v>
      </c>
      <c r="G54" s="105" t="s">
        <v>86</v>
      </c>
    </row>
    <row r="55" spans="1:7" s="1" customFormat="1" ht="47.25" x14ac:dyDescent="0.25">
      <c r="A55" s="14" t="s">
        <v>3354</v>
      </c>
      <c r="B55" s="261" t="s">
        <v>3352</v>
      </c>
      <c r="C55" s="102" t="s">
        <v>24</v>
      </c>
      <c r="D55" s="99" t="s">
        <v>16</v>
      </c>
      <c r="E55" s="99" t="s">
        <v>15</v>
      </c>
      <c r="F55" s="99" t="s">
        <v>461</v>
      </c>
      <c r="G55" s="299" t="s">
        <v>3353</v>
      </c>
    </row>
    <row r="56" spans="1:7" s="1" customFormat="1" ht="47.25" x14ac:dyDescent="0.25">
      <c r="A56" s="14" t="s">
        <v>3356</v>
      </c>
      <c r="B56" s="261" t="s">
        <v>3355</v>
      </c>
      <c r="C56" s="102" t="s">
        <v>24</v>
      </c>
      <c r="D56" s="99" t="s">
        <v>16</v>
      </c>
      <c r="E56" s="99" t="s">
        <v>15</v>
      </c>
      <c r="F56" s="99" t="s">
        <v>461</v>
      </c>
      <c r="G56" s="105" t="s">
        <v>79</v>
      </c>
    </row>
    <row r="57" spans="1:7" ht="47.25" x14ac:dyDescent="0.25">
      <c r="A57" s="7" t="s">
        <v>1785</v>
      </c>
      <c r="B57" s="216" t="s">
        <v>1784</v>
      </c>
      <c r="C57" s="95">
        <v>40759</v>
      </c>
      <c r="D57" s="188" t="s">
        <v>6</v>
      </c>
      <c r="E57" s="97" t="s">
        <v>2672</v>
      </c>
      <c r="F57" s="97" t="s">
        <v>437</v>
      </c>
      <c r="G57" s="108" t="s">
        <v>86</v>
      </c>
    </row>
    <row r="58" spans="1:7" ht="47.25" x14ac:dyDescent="0.25">
      <c r="A58" s="7" t="s">
        <v>706</v>
      </c>
      <c r="B58" s="216" t="s">
        <v>471</v>
      </c>
      <c r="C58" s="95">
        <v>44137</v>
      </c>
      <c r="D58" s="103" t="s">
        <v>7</v>
      </c>
      <c r="E58" s="98" t="s">
        <v>2661</v>
      </c>
      <c r="F58" s="98"/>
      <c r="G58" s="108" t="s">
        <v>79</v>
      </c>
    </row>
    <row r="59" spans="1:7" ht="47.25" x14ac:dyDescent="0.25">
      <c r="A59" s="14" t="s">
        <v>2538</v>
      </c>
      <c r="B59" s="217" t="s">
        <v>2537</v>
      </c>
      <c r="C59" s="120" t="s">
        <v>24</v>
      </c>
      <c r="D59" s="99" t="s">
        <v>16</v>
      </c>
      <c r="E59" s="99" t="s">
        <v>15</v>
      </c>
      <c r="F59" s="99" t="s">
        <v>461</v>
      </c>
      <c r="G59" s="102" t="s">
        <v>86</v>
      </c>
    </row>
    <row r="60" spans="1:7" s="1" customFormat="1" ht="47.25" x14ac:dyDescent="0.25">
      <c r="A60" s="14" t="s">
        <v>3358</v>
      </c>
      <c r="B60" s="261" t="s">
        <v>3357</v>
      </c>
      <c r="C60" s="120" t="s">
        <v>24</v>
      </c>
      <c r="D60" s="99" t="s">
        <v>16</v>
      </c>
      <c r="E60" s="99" t="s">
        <v>15</v>
      </c>
      <c r="F60" s="99" t="s">
        <v>461</v>
      </c>
      <c r="G60" s="102" t="s">
        <v>86</v>
      </c>
    </row>
    <row r="61" spans="1:7" ht="47.25" x14ac:dyDescent="0.25">
      <c r="A61" s="14" t="s">
        <v>2539</v>
      </c>
      <c r="B61" s="217" t="s">
        <v>2540</v>
      </c>
      <c r="C61" s="120" t="s">
        <v>24</v>
      </c>
      <c r="D61" s="99" t="s">
        <v>16</v>
      </c>
      <c r="E61" s="99" t="s">
        <v>15</v>
      </c>
      <c r="F61" s="99" t="s">
        <v>461</v>
      </c>
      <c r="G61" s="102" t="s">
        <v>79</v>
      </c>
    </row>
    <row r="62" spans="1:7" ht="31.5" x14ac:dyDescent="0.25">
      <c r="A62" s="7" t="s">
        <v>321</v>
      </c>
      <c r="B62" s="216" t="s">
        <v>707</v>
      </c>
      <c r="C62" s="95">
        <v>40949</v>
      </c>
      <c r="D62" s="103" t="s">
        <v>7</v>
      </c>
      <c r="E62" s="98" t="s">
        <v>2661</v>
      </c>
      <c r="F62" s="98"/>
      <c r="G62" s="108" t="s">
        <v>79</v>
      </c>
    </row>
    <row r="63" spans="1:7" ht="47.25" x14ac:dyDescent="0.25">
      <c r="A63" s="14" t="s">
        <v>2542</v>
      </c>
      <c r="B63" s="217" t="s">
        <v>2541</v>
      </c>
      <c r="C63" s="120" t="s">
        <v>24</v>
      </c>
      <c r="D63" s="99" t="s">
        <v>16</v>
      </c>
      <c r="E63" s="99" t="s">
        <v>15</v>
      </c>
      <c r="F63" s="99" t="s">
        <v>461</v>
      </c>
      <c r="G63" s="102" t="s">
        <v>79</v>
      </c>
    </row>
    <row r="64" spans="1:7" s="1" customFormat="1" ht="47.25" x14ac:dyDescent="0.25">
      <c r="A64" s="14" t="s">
        <v>3397</v>
      </c>
      <c r="B64" s="261" t="s">
        <v>3396</v>
      </c>
      <c r="C64" s="120" t="s">
        <v>24</v>
      </c>
      <c r="D64" s="99" t="s">
        <v>16</v>
      </c>
      <c r="E64" s="99" t="s">
        <v>15</v>
      </c>
      <c r="F64" s="99" t="s">
        <v>461</v>
      </c>
      <c r="G64" s="102" t="s">
        <v>79</v>
      </c>
    </row>
    <row r="65" spans="1:7" ht="31.5" x14ac:dyDescent="0.25">
      <c r="A65" s="7" t="s">
        <v>473</v>
      </c>
      <c r="B65" s="216" t="s">
        <v>472</v>
      </c>
      <c r="C65" s="95">
        <v>44138</v>
      </c>
      <c r="D65" s="103" t="s">
        <v>7</v>
      </c>
      <c r="E65" s="98" t="s">
        <v>2661</v>
      </c>
      <c r="F65" s="98"/>
      <c r="G65" s="108" t="s">
        <v>474</v>
      </c>
    </row>
    <row r="66" spans="1:7" s="1" customFormat="1" ht="47.25" x14ac:dyDescent="0.25">
      <c r="A66" s="120" t="s">
        <v>3399</v>
      </c>
      <c r="B66" s="288" t="s">
        <v>3398</v>
      </c>
      <c r="C66" s="120" t="s">
        <v>24</v>
      </c>
      <c r="D66" s="99" t="s">
        <v>16</v>
      </c>
      <c r="E66" s="99" t="s">
        <v>15</v>
      </c>
      <c r="F66" s="99" t="s">
        <v>461</v>
      </c>
      <c r="G66" s="102" t="s">
        <v>86</v>
      </c>
    </row>
    <row r="67" spans="1:7" ht="47.25" x14ac:dyDescent="0.25">
      <c r="A67" s="7" t="s">
        <v>2092</v>
      </c>
      <c r="B67" s="216" t="s">
        <v>322</v>
      </c>
      <c r="C67" s="95" t="s">
        <v>323</v>
      </c>
      <c r="D67" s="174" t="s">
        <v>2678</v>
      </c>
      <c r="E67" s="113" t="s">
        <v>2671</v>
      </c>
      <c r="F67" s="113" t="s">
        <v>437</v>
      </c>
      <c r="G67" s="108" t="s">
        <v>79</v>
      </c>
    </row>
    <row r="68" spans="1:7" s="1" customFormat="1" ht="47.25" x14ac:dyDescent="0.25">
      <c r="A68" s="120" t="s">
        <v>3401</v>
      </c>
      <c r="B68" s="288" t="s">
        <v>3400</v>
      </c>
      <c r="C68" s="120" t="s">
        <v>24</v>
      </c>
      <c r="D68" s="99" t="s">
        <v>16</v>
      </c>
      <c r="E68" s="99" t="s">
        <v>15</v>
      </c>
      <c r="F68" s="99" t="s">
        <v>461</v>
      </c>
      <c r="G68" s="102" t="s">
        <v>79</v>
      </c>
    </row>
    <row r="69" spans="1:7" ht="47.25" x14ac:dyDescent="0.25">
      <c r="A69" s="7" t="s">
        <v>709</v>
      </c>
      <c r="B69" s="216" t="s">
        <v>324</v>
      </c>
      <c r="C69" s="95">
        <v>40223</v>
      </c>
      <c r="D69" s="174" t="s">
        <v>2678</v>
      </c>
      <c r="E69" s="113" t="s">
        <v>2671</v>
      </c>
      <c r="F69" s="113" t="s">
        <v>437</v>
      </c>
      <c r="G69" s="108" t="s">
        <v>86</v>
      </c>
    </row>
    <row r="70" spans="1:7" ht="31.5" x14ac:dyDescent="0.25">
      <c r="A70" s="7" t="s">
        <v>1788</v>
      </c>
      <c r="B70" s="216" t="s">
        <v>711</v>
      </c>
      <c r="C70" s="95">
        <v>43780</v>
      </c>
      <c r="D70" s="101"/>
      <c r="E70" s="101"/>
      <c r="F70" s="101"/>
      <c r="G70" s="108"/>
    </row>
    <row r="71" spans="1:7" s="1" customFormat="1" ht="47.25" x14ac:dyDescent="0.25">
      <c r="A71" s="52" t="s">
        <v>3403</v>
      </c>
      <c r="B71" s="291" t="s">
        <v>3402</v>
      </c>
      <c r="C71" s="120" t="s">
        <v>24</v>
      </c>
      <c r="D71" s="99" t="s">
        <v>16</v>
      </c>
      <c r="E71" s="99" t="s">
        <v>15</v>
      </c>
      <c r="F71" s="99" t="s">
        <v>461</v>
      </c>
      <c r="G71" s="102" t="s">
        <v>86</v>
      </c>
    </row>
    <row r="72" spans="1:7" s="1" customFormat="1" ht="47.25" x14ac:dyDescent="0.25">
      <c r="A72" s="23" t="s">
        <v>3404</v>
      </c>
      <c r="B72" s="291" t="s">
        <v>3373</v>
      </c>
      <c r="C72" s="102" t="s">
        <v>24</v>
      </c>
      <c r="D72" s="99" t="s">
        <v>16</v>
      </c>
      <c r="E72" s="99" t="s">
        <v>15</v>
      </c>
      <c r="F72" s="99" t="s">
        <v>461</v>
      </c>
      <c r="G72" s="105" t="s">
        <v>79</v>
      </c>
    </row>
    <row r="73" spans="1:7" s="1" customFormat="1" ht="47.25" x14ac:dyDescent="0.25">
      <c r="A73" s="23" t="s">
        <v>3406</v>
      </c>
      <c r="B73" s="291" t="s">
        <v>3405</v>
      </c>
      <c r="C73" s="102" t="s">
        <v>24</v>
      </c>
      <c r="D73" s="99" t="s">
        <v>16</v>
      </c>
      <c r="E73" s="99" t="s">
        <v>15</v>
      </c>
      <c r="F73" s="99" t="s">
        <v>461</v>
      </c>
      <c r="G73" s="105" t="s">
        <v>3407</v>
      </c>
    </row>
    <row r="74" spans="1:7" s="1" customFormat="1" ht="47.25" x14ac:dyDescent="0.25">
      <c r="A74" s="14" t="s">
        <v>3408</v>
      </c>
      <c r="B74" s="288" t="s">
        <v>3359</v>
      </c>
      <c r="C74" s="120" t="s">
        <v>24</v>
      </c>
      <c r="D74" s="99" t="s">
        <v>16</v>
      </c>
      <c r="E74" s="99" t="s">
        <v>15</v>
      </c>
      <c r="F74" s="99" t="s">
        <v>461</v>
      </c>
      <c r="G74" s="102" t="s">
        <v>79</v>
      </c>
    </row>
    <row r="75" spans="1:7" s="1" customFormat="1" ht="47.25" x14ac:dyDescent="0.25">
      <c r="A75" s="14" t="s">
        <v>3409</v>
      </c>
      <c r="B75" s="288" t="s">
        <v>3410</v>
      </c>
      <c r="C75" s="120" t="s">
        <v>24</v>
      </c>
      <c r="D75" s="99" t="s">
        <v>16</v>
      </c>
      <c r="E75" s="99" t="s">
        <v>15</v>
      </c>
      <c r="F75" s="99" t="s">
        <v>461</v>
      </c>
      <c r="G75" s="102" t="s">
        <v>79</v>
      </c>
    </row>
    <row r="76" spans="1:7" s="1" customFormat="1" ht="47.25" x14ac:dyDescent="0.25">
      <c r="A76" s="14" t="s">
        <v>3412</v>
      </c>
      <c r="B76" s="288" t="s">
        <v>3411</v>
      </c>
      <c r="C76" s="120" t="s">
        <v>24</v>
      </c>
      <c r="D76" s="99" t="s">
        <v>16</v>
      </c>
      <c r="E76" s="99" t="s">
        <v>15</v>
      </c>
      <c r="F76" s="99" t="s">
        <v>461</v>
      </c>
      <c r="G76" s="102" t="s">
        <v>86</v>
      </c>
    </row>
    <row r="77" spans="1:7" ht="47.25" x14ac:dyDescent="0.25">
      <c r="A77" s="14" t="s">
        <v>1789</v>
      </c>
      <c r="B77" s="217" t="s">
        <v>713</v>
      </c>
      <c r="C77" s="120" t="s">
        <v>24</v>
      </c>
      <c r="D77" s="99" t="s">
        <v>16</v>
      </c>
      <c r="E77" s="99" t="s">
        <v>15</v>
      </c>
      <c r="F77" s="99" t="s">
        <v>461</v>
      </c>
      <c r="G77" s="109" t="s">
        <v>79</v>
      </c>
    </row>
    <row r="78" spans="1:7" s="1" customFormat="1" ht="47.25" x14ac:dyDescent="0.25">
      <c r="A78" s="14" t="s">
        <v>3361</v>
      </c>
      <c r="B78" s="261" t="s">
        <v>3360</v>
      </c>
      <c r="C78" s="120" t="s">
        <v>24</v>
      </c>
      <c r="D78" s="99" t="s">
        <v>16</v>
      </c>
      <c r="E78" s="99" t="s">
        <v>15</v>
      </c>
      <c r="F78" s="99" t="s">
        <v>461</v>
      </c>
      <c r="G78" s="109" t="s">
        <v>3362</v>
      </c>
    </row>
    <row r="79" spans="1:7" s="1" customFormat="1" ht="47.25" x14ac:dyDescent="0.25">
      <c r="A79" s="14" t="s">
        <v>3414</v>
      </c>
      <c r="B79" s="261" t="s">
        <v>3413</v>
      </c>
      <c r="C79" s="120" t="s">
        <v>24</v>
      </c>
      <c r="D79" s="99" t="s">
        <v>16</v>
      </c>
      <c r="E79" s="99" t="s">
        <v>15</v>
      </c>
      <c r="F79" s="99" t="s">
        <v>461</v>
      </c>
      <c r="G79" s="109" t="s">
        <v>79</v>
      </c>
    </row>
    <row r="80" spans="1:7" ht="47.25" x14ac:dyDescent="0.25">
      <c r="A80" s="7" t="s">
        <v>1787</v>
      </c>
      <c r="B80" s="216" t="s">
        <v>710</v>
      </c>
      <c r="C80" s="95">
        <v>40759</v>
      </c>
      <c r="D80" s="188" t="s">
        <v>6</v>
      </c>
      <c r="E80" s="97" t="s">
        <v>2672</v>
      </c>
      <c r="F80" s="97" t="s">
        <v>437</v>
      </c>
      <c r="G80" s="108" t="s">
        <v>79</v>
      </c>
    </row>
    <row r="81" spans="1:7" s="1" customFormat="1" ht="47.25" x14ac:dyDescent="0.25">
      <c r="A81" s="99" t="s">
        <v>3416</v>
      </c>
      <c r="B81" s="291" t="s">
        <v>3415</v>
      </c>
      <c r="C81" s="120" t="s">
        <v>24</v>
      </c>
      <c r="D81" s="99" t="s">
        <v>16</v>
      </c>
      <c r="E81" s="99" t="s">
        <v>15</v>
      </c>
      <c r="F81" s="99" t="s">
        <v>461</v>
      </c>
      <c r="G81" s="109" t="s">
        <v>2906</v>
      </c>
    </row>
    <row r="82" spans="1:7" s="1" customFormat="1" ht="47.25" x14ac:dyDescent="0.25">
      <c r="A82" s="14" t="s">
        <v>3363</v>
      </c>
      <c r="B82" s="261" t="s">
        <v>3364</v>
      </c>
      <c r="C82" s="120" t="s">
        <v>24</v>
      </c>
      <c r="D82" s="99" t="s">
        <v>16</v>
      </c>
      <c r="E82" s="99" t="s">
        <v>15</v>
      </c>
      <c r="F82" s="99" t="s">
        <v>461</v>
      </c>
      <c r="G82" s="109" t="s">
        <v>79</v>
      </c>
    </row>
    <row r="83" spans="1:7" s="1" customFormat="1" ht="47.25" x14ac:dyDescent="0.25">
      <c r="A83" s="14" t="s">
        <v>3366</v>
      </c>
      <c r="B83" s="261" t="s">
        <v>3365</v>
      </c>
      <c r="C83" s="120" t="s">
        <v>24</v>
      </c>
      <c r="D83" s="99" t="s">
        <v>16</v>
      </c>
      <c r="E83" s="99" t="s">
        <v>15</v>
      </c>
      <c r="F83" s="99" t="s">
        <v>461</v>
      </c>
      <c r="G83" s="109" t="s">
        <v>79</v>
      </c>
    </row>
    <row r="84" spans="1:7" ht="47.25" x14ac:dyDescent="0.25">
      <c r="A84" s="7" t="s">
        <v>712</v>
      </c>
      <c r="B84" s="216" t="s">
        <v>475</v>
      </c>
      <c r="C84" s="113">
        <v>44137</v>
      </c>
      <c r="D84" s="103" t="s">
        <v>7</v>
      </c>
      <c r="E84" s="98" t="s">
        <v>2661</v>
      </c>
      <c r="F84" s="119"/>
      <c r="G84" s="108" t="s">
        <v>2904</v>
      </c>
    </row>
    <row r="85" spans="1:7" ht="47.25" x14ac:dyDescent="0.25">
      <c r="A85" s="7" t="s">
        <v>1790</v>
      </c>
      <c r="B85" s="216" t="s">
        <v>714</v>
      </c>
      <c r="C85" s="125">
        <v>43763</v>
      </c>
      <c r="D85" s="97"/>
      <c r="E85" s="98" t="s">
        <v>2661</v>
      </c>
      <c r="F85" s="119"/>
      <c r="G85" s="108" t="s">
        <v>79</v>
      </c>
    </row>
    <row r="86" spans="1:7" ht="47.25" x14ac:dyDescent="0.25">
      <c r="A86" s="4" t="s">
        <v>2091</v>
      </c>
      <c r="B86" s="216" t="s">
        <v>698</v>
      </c>
      <c r="C86" s="166">
        <v>40259</v>
      </c>
      <c r="D86" s="174" t="s">
        <v>2678</v>
      </c>
      <c r="E86" s="113" t="s">
        <v>2671</v>
      </c>
      <c r="F86" s="113" t="s">
        <v>437</v>
      </c>
      <c r="G86" s="126" t="s">
        <v>2857</v>
      </c>
    </row>
    <row r="87" spans="1:7" s="1" customFormat="1" ht="47.25" x14ac:dyDescent="0.25">
      <c r="A87" s="99" t="s">
        <v>3418</v>
      </c>
      <c r="B87" s="291" t="s">
        <v>3417</v>
      </c>
      <c r="C87" s="120" t="s">
        <v>24</v>
      </c>
      <c r="D87" s="99" t="s">
        <v>16</v>
      </c>
      <c r="E87" s="99" t="s">
        <v>15</v>
      </c>
      <c r="F87" s="99" t="s">
        <v>461</v>
      </c>
      <c r="G87" s="109" t="s">
        <v>86</v>
      </c>
    </row>
    <row r="88" spans="1:7" ht="47.25" x14ac:dyDescent="0.25">
      <c r="A88" s="14" t="s">
        <v>2523</v>
      </c>
      <c r="B88" s="217" t="s">
        <v>2524</v>
      </c>
      <c r="C88" s="102" t="s">
        <v>24</v>
      </c>
      <c r="D88" s="99" t="s">
        <v>16</v>
      </c>
      <c r="E88" s="99" t="s">
        <v>15</v>
      </c>
      <c r="F88" s="99" t="s">
        <v>461</v>
      </c>
      <c r="G88" s="109" t="s">
        <v>2743</v>
      </c>
    </row>
    <row r="89" spans="1:7" s="1" customFormat="1" ht="47.25" x14ac:dyDescent="0.25">
      <c r="A89" s="14" t="s">
        <v>3419</v>
      </c>
      <c r="B89" s="261" t="s">
        <v>3421</v>
      </c>
      <c r="C89" s="102" t="s">
        <v>24</v>
      </c>
      <c r="D89" s="99" t="s">
        <v>16</v>
      </c>
      <c r="E89" s="99" t="s">
        <v>15</v>
      </c>
      <c r="F89" s="99" t="s">
        <v>461</v>
      </c>
      <c r="G89" s="109" t="s">
        <v>3420</v>
      </c>
    </row>
    <row r="90" spans="1:7" s="1" customFormat="1" ht="47.25" x14ac:dyDescent="0.25">
      <c r="A90" s="14" t="s">
        <v>3424</v>
      </c>
      <c r="B90" s="261" t="s">
        <v>3422</v>
      </c>
      <c r="C90" s="102" t="s">
        <v>24</v>
      </c>
      <c r="D90" s="99" t="s">
        <v>16</v>
      </c>
      <c r="E90" s="99" t="s">
        <v>15</v>
      </c>
      <c r="F90" s="99" t="s">
        <v>461</v>
      </c>
      <c r="G90" s="109" t="s">
        <v>3423</v>
      </c>
    </row>
    <row r="91" spans="1:7" ht="47.25" x14ac:dyDescent="0.25">
      <c r="A91" s="14" t="s">
        <v>2090</v>
      </c>
      <c r="B91" s="217" t="s">
        <v>320</v>
      </c>
      <c r="C91" s="120" t="s">
        <v>24</v>
      </c>
      <c r="D91" s="99" t="s">
        <v>16</v>
      </c>
      <c r="E91" s="99" t="s">
        <v>15</v>
      </c>
      <c r="F91" s="99" t="s">
        <v>461</v>
      </c>
      <c r="G91" s="102" t="s">
        <v>2744</v>
      </c>
    </row>
    <row r="92" spans="1:7" s="1" customFormat="1" ht="47.25" x14ac:dyDescent="0.25">
      <c r="A92" s="14" t="s">
        <v>3368</v>
      </c>
      <c r="B92" s="261" t="s">
        <v>3367</v>
      </c>
      <c r="C92" s="102" t="s">
        <v>24</v>
      </c>
      <c r="D92" s="99" t="s">
        <v>16</v>
      </c>
      <c r="E92" s="99" t="s">
        <v>15</v>
      </c>
      <c r="F92" s="99" t="s">
        <v>461</v>
      </c>
      <c r="G92" s="105" t="s">
        <v>79</v>
      </c>
    </row>
    <row r="93" spans="1:7" s="1" customFormat="1" ht="47.25" x14ac:dyDescent="0.25">
      <c r="A93" s="14" t="s">
        <v>3370</v>
      </c>
      <c r="B93" s="261" t="s">
        <v>3369</v>
      </c>
      <c r="C93" s="102" t="s">
        <v>24</v>
      </c>
      <c r="D93" s="99" t="s">
        <v>16</v>
      </c>
      <c r="E93" s="99" t="s">
        <v>15</v>
      </c>
      <c r="F93" s="99" t="s">
        <v>461</v>
      </c>
      <c r="G93" s="105" t="s">
        <v>79</v>
      </c>
    </row>
    <row r="94" spans="1:7" s="1" customFormat="1" ht="47.25" x14ac:dyDescent="0.25">
      <c r="A94" s="14" t="s">
        <v>3372</v>
      </c>
      <c r="B94" s="261" t="s">
        <v>3371</v>
      </c>
      <c r="C94" s="102" t="s">
        <v>24</v>
      </c>
      <c r="D94" s="99" t="s">
        <v>16</v>
      </c>
      <c r="E94" s="99" t="s">
        <v>15</v>
      </c>
      <c r="F94" s="99" t="s">
        <v>461</v>
      </c>
      <c r="G94" s="105" t="s">
        <v>79</v>
      </c>
    </row>
    <row r="95" spans="1:7" ht="47.25" x14ac:dyDescent="0.25">
      <c r="A95" s="14" t="s">
        <v>2599</v>
      </c>
      <c r="B95" s="217" t="s">
        <v>2600</v>
      </c>
      <c r="C95" s="120" t="s">
        <v>24</v>
      </c>
      <c r="D95" s="99" t="s">
        <v>16</v>
      </c>
      <c r="E95" s="99" t="s">
        <v>15</v>
      </c>
      <c r="F95" s="99" t="s">
        <v>461</v>
      </c>
      <c r="G95" s="109" t="s">
        <v>86</v>
      </c>
    </row>
    <row r="96" spans="1:7" ht="47.25" x14ac:dyDescent="0.25">
      <c r="A96" s="7" t="s">
        <v>1786</v>
      </c>
      <c r="B96" s="216" t="s">
        <v>708</v>
      </c>
      <c r="C96" s="95">
        <v>40759</v>
      </c>
      <c r="D96" s="188" t="s">
        <v>6</v>
      </c>
      <c r="E96" s="97" t="s">
        <v>2672</v>
      </c>
      <c r="F96" s="97" t="s">
        <v>437</v>
      </c>
      <c r="G96" s="108" t="s">
        <v>2745</v>
      </c>
    </row>
    <row r="97" spans="1:7" ht="47.25" x14ac:dyDescent="0.25">
      <c r="A97" s="23" t="s">
        <v>1776</v>
      </c>
      <c r="B97" s="217" t="s">
        <v>699</v>
      </c>
      <c r="C97" s="102" t="s">
        <v>24</v>
      </c>
      <c r="D97" s="99" t="s">
        <v>16</v>
      </c>
      <c r="E97" s="99" t="s">
        <v>15</v>
      </c>
      <c r="F97" s="99" t="s">
        <v>461</v>
      </c>
      <c r="G97" s="105" t="s">
        <v>79</v>
      </c>
    </row>
    <row r="98" spans="1:7" ht="47.25" x14ac:dyDescent="0.25">
      <c r="A98" s="23" t="s">
        <v>2604</v>
      </c>
      <c r="B98" s="217" t="s">
        <v>2603</v>
      </c>
      <c r="C98" s="102" t="s">
        <v>24</v>
      </c>
      <c r="D98" s="99" t="s">
        <v>16</v>
      </c>
      <c r="E98" s="99" t="s">
        <v>15</v>
      </c>
      <c r="F98" s="99" t="s">
        <v>461</v>
      </c>
      <c r="G98" s="105" t="s">
        <v>79</v>
      </c>
    </row>
    <row r="99" spans="1:7" ht="47.25" x14ac:dyDescent="0.25">
      <c r="A99" s="7" t="s">
        <v>747</v>
      </c>
      <c r="B99" s="216" t="s">
        <v>353</v>
      </c>
      <c r="C99" s="95">
        <v>40875</v>
      </c>
      <c r="D99" s="103" t="s">
        <v>7</v>
      </c>
      <c r="E99" s="98" t="s">
        <v>2661</v>
      </c>
      <c r="F99" s="98"/>
      <c r="G99" s="95" t="s">
        <v>79</v>
      </c>
    </row>
    <row r="100" spans="1:7" ht="47.25" x14ac:dyDescent="0.25">
      <c r="A100" s="23" t="s">
        <v>3456</v>
      </c>
      <c r="B100" s="262" t="s">
        <v>3455</v>
      </c>
      <c r="C100" s="102" t="s">
        <v>24</v>
      </c>
      <c r="D100" s="99" t="s">
        <v>16</v>
      </c>
      <c r="E100" s="99" t="s">
        <v>15</v>
      </c>
      <c r="F100" s="99" t="s">
        <v>461</v>
      </c>
      <c r="G100" s="105" t="s">
        <v>86</v>
      </c>
    </row>
  </sheetData>
  <sheetProtection algorithmName="SHA-512" hashValue="Si4xkkGsLplXjbJhhxGao+zPPkv8KqXlTdTcczrstmvsX6xC+f7ufNcEWs7DiVmzN2RAF3slVfJTCVBV87seiw==" saltValue="sFtY+2YYtqcR0/qOozSbiw==" spinCount="100000" sheet="1" objects="1" scenarios="1"/>
  <hyperlinks>
    <hyperlink ref="B26" r:id="rId1"/>
    <hyperlink ref="B41" r:id="rId2"/>
    <hyperlink ref="B67" r:id="rId3"/>
    <hyperlink ref="B58" r:id="rId4"/>
    <hyperlink ref="B65" r:id="rId5"/>
    <hyperlink ref="B84" r:id="rId6"/>
    <hyperlink ref="B86" r:id="rId7"/>
    <hyperlink ref="B97" r:id="rId8"/>
    <hyperlink ref="B5" r:id="rId9"/>
    <hyperlink ref="B32" r:id="rId10"/>
    <hyperlink ref="B37" r:id="rId11"/>
    <hyperlink ref="B44" r:id="rId12"/>
    <hyperlink ref="B62" r:id="rId13"/>
    <hyperlink ref="B80" r:id="rId14"/>
    <hyperlink ref="B96" r:id="rId15"/>
    <hyperlink ref="B69" r:id="rId16"/>
    <hyperlink ref="B70" r:id="rId17"/>
    <hyperlink ref="B77" r:id="rId18"/>
    <hyperlink ref="B85" r:id="rId19"/>
    <hyperlink ref="B8" r:id="rId20"/>
    <hyperlink ref="B91" r:id="rId21"/>
    <hyperlink ref="B57" r:id="rId22"/>
    <hyperlink ref="B6" r:id="rId23"/>
    <hyperlink ref="B18" r:id="rId24"/>
    <hyperlink ref="B14" r:id="rId25"/>
    <hyperlink ref="B16" r:id="rId26"/>
    <hyperlink ref="B17" r:id="rId27"/>
    <hyperlink ref="B21" r:id="rId28"/>
    <hyperlink ref="B20" r:id="rId29"/>
    <hyperlink ref="B88" r:id="rId30"/>
    <hyperlink ref="B22" r:id="rId31"/>
    <hyperlink ref="B23" r:id="rId32"/>
    <hyperlink ref="B25" r:id="rId33"/>
    <hyperlink ref="B28" r:id="rId34"/>
    <hyperlink ref="B34" r:id="rId35"/>
    <hyperlink ref="B43" r:id="rId36"/>
    <hyperlink ref="B59" r:id="rId37"/>
    <hyperlink ref="B61" r:id="rId38"/>
    <hyperlink ref="B63" r:id="rId39"/>
    <hyperlink ref="B95" r:id="rId40"/>
    <hyperlink ref="B45" r:id="rId41"/>
    <hyperlink ref="B98" r:id="rId42"/>
    <hyperlink ref="B99" r:id="rId43"/>
    <hyperlink ref="B15" r:id="rId44"/>
    <hyperlink ref="B53" r:id="rId45"/>
    <hyperlink ref="B11" r:id="rId46"/>
    <hyperlink ref="B36" r:id="rId47"/>
    <hyperlink ref="B33" r:id="rId48"/>
    <hyperlink ref="B13" r:id="rId49"/>
    <hyperlink ref="B24" r:id="rId50"/>
    <hyperlink ref="B29" r:id="rId51"/>
    <hyperlink ref="B30" r:id="rId52"/>
    <hyperlink ref="B31" r:id="rId53"/>
    <hyperlink ref="B35" r:id="rId54"/>
    <hyperlink ref="B38" r:id="rId55"/>
    <hyperlink ref="B42" r:id="rId56"/>
    <hyperlink ref="B47" r:id="rId57"/>
    <hyperlink ref="B49" r:id="rId58"/>
    <hyperlink ref="B50" r:id="rId59"/>
    <hyperlink ref="B52" r:id="rId60"/>
    <hyperlink ref="B55" r:id="rId61"/>
    <hyperlink ref="B56" r:id="rId62"/>
    <hyperlink ref="B60" r:id="rId63"/>
    <hyperlink ref="B74" r:id="rId64"/>
    <hyperlink ref="B78" r:id="rId65"/>
    <hyperlink ref="B82" r:id="rId66"/>
    <hyperlink ref="B83" r:id="rId67"/>
    <hyperlink ref="B92" r:id="rId68"/>
    <hyperlink ref="B93" r:id="rId69"/>
    <hyperlink ref="B94" r:id="rId70"/>
    <hyperlink ref="B72" r:id="rId71"/>
    <hyperlink ref="B10" r:id="rId72"/>
    <hyperlink ref="B12" r:id="rId73"/>
    <hyperlink ref="B27" r:id="rId74"/>
    <hyperlink ref="B51" r:id="rId75"/>
    <hyperlink ref="B19" r:id="rId76"/>
    <hyperlink ref="B39" r:id="rId77"/>
    <hyperlink ref="B40" r:id="rId78"/>
    <hyperlink ref="B46" r:id="rId79"/>
    <hyperlink ref="B48" r:id="rId80"/>
    <hyperlink ref="B54" r:id="rId81"/>
    <hyperlink ref="B64" r:id="rId82"/>
    <hyperlink ref="B66" r:id="rId83"/>
    <hyperlink ref="B68" r:id="rId84"/>
    <hyperlink ref="B71" r:id="rId85"/>
    <hyperlink ref="B73" r:id="rId86"/>
    <hyperlink ref="B75" r:id="rId87"/>
    <hyperlink ref="B76" r:id="rId88"/>
    <hyperlink ref="B79" r:id="rId89"/>
    <hyperlink ref="B81" r:id="rId90"/>
    <hyperlink ref="B87" r:id="rId91"/>
    <hyperlink ref="B89" r:id="rId92"/>
    <hyperlink ref="B90" r:id="rId93"/>
    <hyperlink ref="B100" r:id="rId94"/>
  </hyperlinks>
  <pageMargins left="0.7" right="0.7" top="0.78740157499999996" bottom="0.78740157499999996" header="0.3" footer="0.3"/>
  <pageSetup paperSize="9" orientation="portrait" r:id="rId95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I89"/>
  <sheetViews>
    <sheetView showGridLines="0" workbookViewId="0">
      <pane ySplit="4" topLeftCell="A13" activePane="bottomLeft" state="frozen"/>
      <selection pane="bottomLeft" activeCell="A18" sqref="A18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9" x14ac:dyDescent="0.25">
      <c r="A1" s="263" t="str">
        <f>HYPERLINK("#'SEZNAM VŠECH ORGANIZACÍ'!A1","ZPĚT NA SEZNAM VŠECH ORGANIZACÍ")</f>
        <v>ZPĚT NA SEZNAM VŠECH ORGANIZACÍ</v>
      </c>
    </row>
    <row r="3" spans="1:9" ht="15.75" x14ac:dyDescent="0.25">
      <c r="A3" s="206" t="s">
        <v>326</v>
      </c>
      <c r="B3" s="244"/>
      <c r="C3" s="88"/>
      <c r="D3" s="181"/>
      <c r="E3" s="181"/>
      <c r="F3" s="181"/>
      <c r="G3" s="154"/>
    </row>
    <row r="4" spans="1:9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2656</v>
      </c>
      <c r="F4" s="86" t="s">
        <v>2809</v>
      </c>
      <c r="G4" s="85" t="s">
        <v>2808</v>
      </c>
    </row>
    <row r="5" spans="1:9" s="1" customFormat="1" ht="31.5" x14ac:dyDescent="0.25">
      <c r="A5" s="81" t="s">
        <v>3153</v>
      </c>
      <c r="B5" s="286" t="s">
        <v>3152</v>
      </c>
      <c r="C5" s="160">
        <v>44959</v>
      </c>
      <c r="D5" s="160"/>
      <c r="E5" s="98" t="s">
        <v>2661</v>
      </c>
      <c r="F5" s="160"/>
      <c r="G5" s="193" t="s">
        <v>79</v>
      </c>
    </row>
    <row r="6" spans="1:9" ht="47.25" x14ac:dyDescent="0.25">
      <c r="A6" s="81" t="s">
        <v>729</v>
      </c>
      <c r="B6" s="246" t="s">
        <v>330</v>
      </c>
      <c r="C6" s="160">
        <v>40245</v>
      </c>
      <c r="D6" s="192" t="s">
        <v>2678</v>
      </c>
      <c r="E6" s="160" t="s">
        <v>2671</v>
      </c>
      <c r="F6" s="160" t="s">
        <v>437</v>
      </c>
      <c r="G6" s="193" t="s">
        <v>79</v>
      </c>
    </row>
    <row r="7" spans="1:9" ht="47.25" x14ac:dyDescent="0.25">
      <c r="A7" s="21" t="s">
        <v>2187</v>
      </c>
      <c r="B7" s="223" t="s">
        <v>2188</v>
      </c>
      <c r="C7" s="120" t="s">
        <v>24</v>
      </c>
      <c r="D7" s="99" t="s">
        <v>16</v>
      </c>
      <c r="E7" s="99" t="s">
        <v>15</v>
      </c>
      <c r="F7" s="99" t="s">
        <v>461</v>
      </c>
      <c r="G7" s="102" t="s">
        <v>86</v>
      </c>
    </row>
    <row r="8" spans="1:9" ht="31.5" x14ac:dyDescent="0.25">
      <c r="A8" s="10" t="s">
        <v>745</v>
      </c>
      <c r="B8" s="216" t="s">
        <v>470</v>
      </c>
      <c r="C8" s="166">
        <v>44123</v>
      </c>
      <c r="D8" s="103" t="s">
        <v>7</v>
      </c>
      <c r="E8" s="98" t="s">
        <v>2661</v>
      </c>
      <c r="F8" s="101"/>
      <c r="G8" s="108" t="s">
        <v>2907</v>
      </c>
      <c r="I8" t="s">
        <v>437</v>
      </c>
    </row>
    <row r="9" spans="1:9" ht="31.5" x14ac:dyDescent="0.25">
      <c r="A9" s="7" t="s">
        <v>355</v>
      </c>
      <c r="B9" s="216" t="s">
        <v>356</v>
      </c>
      <c r="C9" s="95">
        <v>40288</v>
      </c>
      <c r="D9" s="96" t="s">
        <v>453</v>
      </c>
      <c r="E9" s="97" t="s">
        <v>2658</v>
      </c>
      <c r="F9" s="97"/>
      <c r="G9" s="95" t="s">
        <v>79</v>
      </c>
    </row>
    <row r="10" spans="1:9" s="1" customFormat="1" ht="47.25" x14ac:dyDescent="0.25">
      <c r="A10" s="120" t="s">
        <v>3427</v>
      </c>
      <c r="B10" s="288" t="s">
        <v>3428</v>
      </c>
      <c r="C10" s="120" t="s">
        <v>24</v>
      </c>
      <c r="D10" s="99" t="s">
        <v>16</v>
      </c>
      <c r="E10" s="99" t="s">
        <v>15</v>
      </c>
      <c r="F10" s="99" t="s">
        <v>461</v>
      </c>
      <c r="G10" s="102" t="s">
        <v>86</v>
      </c>
    </row>
    <row r="11" spans="1:9" ht="47.25" x14ac:dyDescent="0.25">
      <c r="A11" s="21" t="s">
        <v>2544</v>
      </c>
      <c r="B11" s="223" t="s">
        <v>2543</v>
      </c>
      <c r="C11" s="120" t="s">
        <v>24</v>
      </c>
      <c r="D11" s="99" t="s">
        <v>16</v>
      </c>
      <c r="E11" s="99" t="s">
        <v>15</v>
      </c>
      <c r="F11" s="99" t="s">
        <v>461</v>
      </c>
      <c r="G11" s="102" t="s">
        <v>79</v>
      </c>
    </row>
    <row r="12" spans="1:9" ht="63" x14ac:dyDescent="0.25">
      <c r="A12" s="4" t="s">
        <v>1792</v>
      </c>
      <c r="B12" s="216" t="s">
        <v>435</v>
      </c>
      <c r="C12" s="113">
        <v>44461</v>
      </c>
      <c r="D12" s="103" t="s">
        <v>7</v>
      </c>
      <c r="E12" s="98" t="s">
        <v>2661</v>
      </c>
      <c r="F12" s="98"/>
      <c r="G12" s="95" t="s">
        <v>79</v>
      </c>
    </row>
    <row r="13" spans="1:9" ht="47.25" x14ac:dyDescent="0.25">
      <c r="A13" s="21" t="s">
        <v>2546</v>
      </c>
      <c r="B13" s="223" t="s">
        <v>2545</v>
      </c>
      <c r="C13" s="120" t="s">
        <v>24</v>
      </c>
      <c r="D13" s="99" t="s">
        <v>16</v>
      </c>
      <c r="E13" s="99" t="s">
        <v>15</v>
      </c>
      <c r="F13" s="99" t="s">
        <v>461</v>
      </c>
      <c r="G13" s="102" t="s">
        <v>79</v>
      </c>
    </row>
    <row r="14" spans="1:9" ht="47.25" x14ac:dyDescent="0.25">
      <c r="A14" s="21" t="s">
        <v>719</v>
      </c>
      <c r="B14" s="223" t="s">
        <v>718</v>
      </c>
      <c r="C14" s="120" t="s">
        <v>24</v>
      </c>
      <c r="D14" s="99" t="s">
        <v>16</v>
      </c>
      <c r="E14" s="99" t="s">
        <v>15</v>
      </c>
      <c r="F14" s="99" t="s">
        <v>461</v>
      </c>
      <c r="G14" s="102" t="s">
        <v>79</v>
      </c>
    </row>
    <row r="15" spans="1:9" ht="47.25" x14ac:dyDescent="0.25">
      <c r="A15" s="21" t="s">
        <v>2548</v>
      </c>
      <c r="B15" s="223" t="s">
        <v>2547</v>
      </c>
      <c r="C15" s="120" t="s">
        <v>24</v>
      </c>
      <c r="D15" s="99" t="s">
        <v>16</v>
      </c>
      <c r="E15" s="99" t="s">
        <v>15</v>
      </c>
      <c r="F15" s="99" t="s">
        <v>461</v>
      </c>
      <c r="G15" s="102" t="s">
        <v>79</v>
      </c>
    </row>
    <row r="16" spans="1:9" s="1" customFormat="1" ht="47.25" x14ac:dyDescent="0.25">
      <c r="A16" s="21" t="s">
        <v>3430</v>
      </c>
      <c r="B16" s="262" t="s">
        <v>3429</v>
      </c>
      <c r="C16" s="120" t="s">
        <v>24</v>
      </c>
      <c r="D16" s="99" t="s">
        <v>16</v>
      </c>
      <c r="E16" s="99" t="s">
        <v>15</v>
      </c>
      <c r="F16" s="99" t="s">
        <v>461</v>
      </c>
      <c r="G16" s="102" t="s">
        <v>86</v>
      </c>
    </row>
    <row r="17" spans="1:7" ht="47.25" x14ac:dyDescent="0.25">
      <c r="A17" s="6" t="s">
        <v>1794</v>
      </c>
      <c r="B17" s="230" t="s">
        <v>476</v>
      </c>
      <c r="C17" s="113">
        <v>44160</v>
      </c>
      <c r="D17" s="103" t="s">
        <v>7</v>
      </c>
      <c r="E17" s="98" t="s">
        <v>2661</v>
      </c>
      <c r="F17" s="98"/>
      <c r="G17" s="95" t="s">
        <v>2776</v>
      </c>
    </row>
    <row r="18" spans="1:7" ht="47.25" x14ac:dyDescent="0.25">
      <c r="A18" s="21" t="s">
        <v>2552</v>
      </c>
      <c r="B18" s="223" t="s">
        <v>2553</v>
      </c>
      <c r="C18" s="120" t="s">
        <v>24</v>
      </c>
      <c r="D18" s="99" t="s">
        <v>16</v>
      </c>
      <c r="E18" s="99" t="s">
        <v>15</v>
      </c>
      <c r="F18" s="99" t="s">
        <v>461</v>
      </c>
      <c r="G18" s="109" t="s">
        <v>79</v>
      </c>
    </row>
    <row r="19" spans="1:7" s="1" customFormat="1" ht="47.25" x14ac:dyDescent="0.25">
      <c r="A19" s="21" t="s">
        <v>3432</v>
      </c>
      <c r="B19" s="262" t="s">
        <v>3431</v>
      </c>
      <c r="C19" s="120" t="s">
        <v>24</v>
      </c>
      <c r="D19" s="99" t="s">
        <v>16</v>
      </c>
      <c r="E19" s="99" t="s">
        <v>15</v>
      </c>
      <c r="F19" s="99" t="s">
        <v>461</v>
      </c>
      <c r="G19" s="102" t="s">
        <v>86</v>
      </c>
    </row>
    <row r="20" spans="1:7" s="1" customFormat="1" ht="47.25" x14ac:dyDescent="0.25">
      <c r="A20" s="21" t="s">
        <v>3434</v>
      </c>
      <c r="B20" s="262" t="s">
        <v>3433</v>
      </c>
      <c r="C20" s="120" t="s">
        <v>24</v>
      </c>
      <c r="D20" s="99" t="s">
        <v>16</v>
      </c>
      <c r="E20" s="99" t="s">
        <v>15</v>
      </c>
      <c r="F20" s="99" t="s">
        <v>461</v>
      </c>
      <c r="G20" s="102" t="s">
        <v>79</v>
      </c>
    </row>
    <row r="21" spans="1:7" s="1" customFormat="1" ht="47.25" x14ac:dyDescent="0.25">
      <c r="A21" s="21" t="s">
        <v>3436</v>
      </c>
      <c r="B21" s="262" t="s">
        <v>3435</v>
      </c>
      <c r="C21" s="120" t="s">
        <v>24</v>
      </c>
      <c r="D21" s="99" t="s">
        <v>16</v>
      </c>
      <c r="E21" s="99" t="s">
        <v>15</v>
      </c>
      <c r="F21" s="99" t="s">
        <v>461</v>
      </c>
      <c r="G21" s="109" t="s">
        <v>86</v>
      </c>
    </row>
    <row r="22" spans="1:7" ht="47.25" x14ac:dyDescent="0.25">
      <c r="A22" s="21" t="s">
        <v>1796</v>
      </c>
      <c r="B22" s="223" t="s">
        <v>331</v>
      </c>
      <c r="C22" s="120" t="s">
        <v>24</v>
      </c>
      <c r="D22" s="99" t="s">
        <v>16</v>
      </c>
      <c r="E22" s="99" t="s">
        <v>15</v>
      </c>
      <c r="F22" s="99" t="s">
        <v>461</v>
      </c>
      <c r="G22" s="109" t="s">
        <v>79</v>
      </c>
    </row>
    <row r="23" spans="1:7" ht="31.5" x14ac:dyDescent="0.25">
      <c r="A23" s="7" t="s">
        <v>332</v>
      </c>
      <c r="B23" s="216" t="s">
        <v>333</v>
      </c>
      <c r="C23" s="95">
        <v>43028</v>
      </c>
      <c r="D23" s="103" t="s">
        <v>7</v>
      </c>
      <c r="E23" s="98" t="s">
        <v>2661</v>
      </c>
      <c r="F23" s="98"/>
      <c r="G23" s="108" t="s">
        <v>86</v>
      </c>
    </row>
    <row r="24" spans="1:7" ht="31.5" x14ac:dyDescent="0.25">
      <c r="A24" s="14" t="s">
        <v>334</v>
      </c>
      <c r="B24" s="217" t="s">
        <v>335</v>
      </c>
      <c r="C24" s="120" t="s">
        <v>24</v>
      </c>
      <c r="D24" s="120" t="s">
        <v>24</v>
      </c>
      <c r="E24" s="120" t="s">
        <v>24</v>
      </c>
      <c r="F24" s="120" t="s">
        <v>24</v>
      </c>
      <c r="G24" s="109" t="s">
        <v>79</v>
      </c>
    </row>
    <row r="25" spans="1:7" ht="47.25" x14ac:dyDescent="0.25">
      <c r="A25" s="14" t="s">
        <v>2557</v>
      </c>
      <c r="B25" s="217" t="s">
        <v>2556</v>
      </c>
      <c r="C25" s="120" t="s">
        <v>24</v>
      </c>
      <c r="D25" s="99" t="s">
        <v>16</v>
      </c>
      <c r="E25" s="99" t="s">
        <v>15</v>
      </c>
      <c r="F25" s="99" t="s">
        <v>461</v>
      </c>
      <c r="G25" s="109" t="s">
        <v>79</v>
      </c>
    </row>
    <row r="26" spans="1:7" s="1" customFormat="1" ht="47.25" x14ac:dyDescent="0.25">
      <c r="A26" s="14" t="s">
        <v>3438</v>
      </c>
      <c r="B26" s="261" t="s">
        <v>3437</v>
      </c>
      <c r="C26" s="120" t="s">
        <v>24</v>
      </c>
      <c r="D26" s="99" t="s">
        <v>16</v>
      </c>
      <c r="E26" s="99" t="s">
        <v>15</v>
      </c>
      <c r="F26" s="99" t="s">
        <v>461</v>
      </c>
      <c r="G26" s="109" t="s">
        <v>79</v>
      </c>
    </row>
    <row r="27" spans="1:7" s="1" customFormat="1" ht="47.25" x14ac:dyDescent="0.25">
      <c r="A27" s="14" t="s">
        <v>3440</v>
      </c>
      <c r="B27" s="261" t="s">
        <v>3439</v>
      </c>
      <c r="C27" s="120" t="s">
        <v>24</v>
      </c>
      <c r="D27" s="99" t="s">
        <v>16</v>
      </c>
      <c r="E27" s="99" t="s">
        <v>15</v>
      </c>
      <c r="F27" s="99" t="s">
        <v>461</v>
      </c>
      <c r="G27" s="109" t="s">
        <v>86</v>
      </c>
    </row>
    <row r="28" spans="1:7" ht="47.25" x14ac:dyDescent="0.25">
      <c r="A28" s="14" t="s">
        <v>2559</v>
      </c>
      <c r="B28" s="217" t="s">
        <v>2558</v>
      </c>
      <c r="C28" s="120" t="s">
        <v>24</v>
      </c>
      <c r="D28" s="99" t="s">
        <v>16</v>
      </c>
      <c r="E28" s="99" t="s">
        <v>15</v>
      </c>
      <c r="F28" s="99" t="s">
        <v>461</v>
      </c>
      <c r="G28" s="109" t="s">
        <v>86</v>
      </c>
    </row>
    <row r="29" spans="1:7" s="1" customFormat="1" ht="47.25" x14ac:dyDescent="0.25">
      <c r="A29" s="14" t="s">
        <v>3442</v>
      </c>
      <c r="B29" s="261" t="s">
        <v>3441</v>
      </c>
      <c r="C29" s="120" t="s">
        <v>24</v>
      </c>
      <c r="D29" s="99" t="s">
        <v>16</v>
      </c>
      <c r="E29" s="99" t="s">
        <v>15</v>
      </c>
      <c r="F29" s="99" t="s">
        <v>461</v>
      </c>
      <c r="G29" s="109" t="s">
        <v>86</v>
      </c>
    </row>
    <row r="30" spans="1:7" s="1" customFormat="1" ht="47.25" x14ac:dyDescent="0.25">
      <c r="A30" s="14" t="s">
        <v>3444</v>
      </c>
      <c r="B30" s="261" t="s">
        <v>3443</v>
      </c>
      <c r="C30" s="120" t="s">
        <v>24</v>
      </c>
      <c r="D30" s="99" t="s">
        <v>16</v>
      </c>
      <c r="E30" s="99" t="s">
        <v>15</v>
      </c>
      <c r="F30" s="99" t="s">
        <v>461</v>
      </c>
      <c r="G30" s="109" t="s">
        <v>79</v>
      </c>
    </row>
    <row r="31" spans="1:7" ht="47.25" x14ac:dyDescent="0.25">
      <c r="A31" s="6" t="s">
        <v>740</v>
      </c>
      <c r="B31" s="230" t="s">
        <v>477</v>
      </c>
      <c r="C31" s="113">
        <v>44137</v>
      </c>
      <c r="D31" s="103" t="s">
        <v>7</v>
      </c>
      <c r="E31" s="98" t="s">
        <v>2661</v>
      </c>
      <c r="F31" s="113"/>
      <c r="G31" s="108" t="s">
        <v>79</v>
      </c>
    </row>
    <row r="32" spans="1:7" s="1" customFormat="1" ht="47.25" x14ac:dyDescent="0.25">
      <c r="A32" s="6" t="s">
        <v>3160</v>
      </c>
      <c r="B32" s="285" t="s">
        <v>3159</v>
      </c>
      <c r="C32" s="113">
        <v>44985</v>
      </c>
      <c r="D32" s="103"/>
      <c r="E32" s="98" t="s">
        <v>2661</v>
      </c>
      <c r="F32" s="113"/>
      <c r="G32" s="108" t="s">
        <v>86</v>
      </c>
    </row>
    <row r="33" spans="1:7" ht="47.25" x14ac:dyDescent="0.25">
      <c r="A33" s="21" t="s">
        <v>2089</v>
      </c>
      <c r="B33" s="223" t="s">
        <v>337</v>
      </c>
      <c r="C33" s="120" t="s">
        <v>24</v>
      </c>
      <c r="D33" s="99" t="s">
        <v>16</v>
      </c>
      <c r="E33" s="99" t="s">
        <v>15</v>
      </c>
      <c r="F33" s="99" t="s">
        <v>461</v>
      </c>
      <c r="G33" s="102" t="s">
        <v>2915</v>
      </c>
    </row>
    <row r="34" spans="1:7" ht="31.5" x14ac:dyDescent="0.25">
      <c r="A34" s="6" t="s">
        <v>2562</v>
      </c>
      <c r="B34" s="230" t="s">
        <v>2563</v>
      </c>
      <c r="C34" s="113">
        <v>44295</v>
      </c>
      <c r="D34" s="103" t="s">
        <v>7</v>
      </c>
      <c r="E34" s="98" t="s">
        <v>2661</v>
      </c>
      <c r="F34" s="98"/>
      <c r="G34" s="108" t="s">
        <v>79</v>
      </c>
    </row>
    <row r="35" spans="1:7" ht="47.25" x14ac:dyDescent="0.25">
      <c r="A35" s="6" t="s">
        <v>1797</v>
      </c>
      <c r="B35" s="230" t="s">
        <v>730</v>
      </c>
      <c r="C35" s="113">
        <v>40634</v>
      </c>
      <c r="D35" s="174" t="s">
        <v>2678</v>
      </c>
      <c r="E35" s="113" t="s">
        <v>2671</v>
      </c>
      <c r="F35" s="113" t="s">
        <v>437</v>
      </c>
      <c r="G35" s="108" t="s">
        <v>86</v>
      </c>
    </row>
    <row r="36" spans="1:7" ht="47.25" x14ac:dyDescent="0.25">
      <c r="A36" s="22" t="s">
        <v>2551</v>
      </c>
      <c r="B36" s="217" t="s">
        <v>717</v>
      </c>
      <c r="C36" s="120" t="s">
        <v>24</v>
      </c>
      <c r="D36" s="99" t="s">
        <v>16</v>
      </c>
      <c r="E36" s="99" t="s">
        <v>15</v>
      </c>
      <c r="F36" s="99" t="s">
        <v>461</v>
      </c>
      <c r="G36" s="102" t="s">
        <v>86</v>
      </c>
    </row>
    <row r="37" spans="1:7" ht="31.5" x14ac:dyDescent="0.25">
      <c r="A37" s="6" t="s">
        <v>731</v>
      </c>
      <c r="B37" s="230" t="s">
        <v>336</v>
      </c>
      <c r="C37" s="113">
        <v>44295</v>
      </c>
      <c r="D37" s="103" t="s">
        <v>7</v>
      </c>
      <c r="E37" s="98" t="s">
        <v>2661</v>
      </c>
      <c r="F37" s="98"/>
      <c r="G37" s="108" t="s">
        <v>79</v>
      </c>
    </row>
    <row r="38" spans="1:7" ht="47.25" x14ac:dyDescent="0.25">
      <c r="A38" s="6" t="s">
        <v>722</v>
      </c>
      <c r="B38" s="230" t="s">
        <v>478</v>
      </c>
      <c r="C38" s="113">
        <v>44123</v>
      </c>
      <c r="D38" s="103" t="s">
        <v>7</v>
      </c>
      <c r="E38" s="98" t="s">
        <v>2661</v>
      </c>
      <c r="F38" s="98"/>
      <c r="G38" s="108" t="s">
        <v>2908</v>
      </c>
    </row>
    <row r="39" spans="1:7" ht="31.5" x14ac:dyDescent="0.25">
      <c r="A39" s="6" t="s">
        <v>2800</v>
      </c>
      <c r="B39" s="230" t="s">
        <v>436</v>
      </c>
      <c r="C39" s="113">
        <v>43745</v>
      </c>
      <c r="D39" s="97"/>
      <c r="E39" s="97"/>
      <c r="F39" s="97"/>
      <c r="G39" s="95"/>
    </row>
    <row r="40" spans="1:7" ht="47.25" x14ac:dyDescent="0.25">
      <c r="A40" s="21" t="s">
        <v>728</v>
      </c>
      <c r="B40" s="223" t="s">
        <v>727</v>
      </c>
      <c r="C40" s="120" t="s">
        <v>24</v>
      </c>
      <c r="D40" s="99" t="s">
        <v>16</v>
      </c>
      <c r="E40" s="99" t="s">
        <v>15</v>
      </c>
      <c r="F40" s="99" t="s">
        <v>461</v>
      </c>
      <c r="G40" s="102" t="s">
        <v>79</v>
      </c>
    </row>
    <row r="41" spans="1:7" ht="31.5" x14ac:dyDescent="0.25">
      <c r="A41" s="6" t="s">
        <v>723</v>
      </c>
      <c r="B41" s="230" t="s">
        <v>479</v>
      </c>
      <c r="C41" s="113">
        <v>44137</v>
      </c>
      <c r="D41" s="103" t="s">
        <v>7</v>
      </c>
      <c r="E41" s="98" t="s">
        <v>2661</v>
      </c>
      <c r="F41" s="98"/>
      <c r="G41" s="108" t="s">
        <v>86</v>
      </c>
    </row>
    <row r="42" spans="1:7" s="1" customFormat="1" ht="47.25" x14ac:dyDescent="0.25">
      <c r="A42" s="99" t="s">
        <v>3446</v>
      </c>
      <c r="B42" s="291" t="s">
        <v>3445</v>
      </c>
      <c r="C42" s="120" t="s">
        <v>24</v>
      </c>
      <c r="D42" s="99" t="s">
        <v>16</v>
      </c>
      <c r="E42" s="99" t="s">
        <v>15</v>
      </c>
      <c r="F42" s="99" t="s">
        <v>461</v>
      </c>
      <c r="G42" s="102" t="s">
        <v>79</v>
      </c>
    </row>
    <row r="43" spans="1:7" s="1" customFormat="1" ht="47.25" x14ac:dyDescent="0.25">
      <c r="A43" s="99" t="s">
        <v>3448</v>
      </c>
      <c r="B43" s="291" t="s">
        <v>3447</v>
      </c>
      <c r="C43" s="120" t="s">
        <v>24</v>
      </c>
      <c r="D43" s="99" t="s">
        <v>16</v>
      </c>
      <c r="E43" s="99" t="s">
        <v>15</v>
      </c>
      <c r="F43" s="99" t="s">
        <v>461</v>
      </c>
      <c r="G43" s="109" t="s">
        <v>86</v>
      </c>
    </row>
    <row r="44" spans="1:7" s="1" customFormat="1" ht="47.25" x14ac:dyDescent="0.25">
      <c r="A44" s="99" t="s">
        <v>3450</v>
      </c>
      <c r="B44" s="291" t="s">
        <v>3449</v>
      </c>
      <c r="C44" s="120" t="s">
        <v>24</v>
      </c>
      <c r="D44" s="99" t="s">
        <v>16</v>
      </c>
      <c r="E44" s="99" t="s">
        <v>15</v>
      </c>
      <c r="F44" s="99" t="s">
        <v>461</v>
      </c>
      <c r="G44" s="102" t="s">
        <v>79</v>
      </c>
    </row>
    <row r="45" spans="1:7" ht="47.25" x14ac:dyDescent="0.25">
      <c r="A45" s="21" t="s">
        <v>726</v>
      </c>
      <c r="B45" s="223" t="s">
        <v>725</v>
      </c>
      <c r="C45" s="120" t="s">
        <v>24</v>
      </c>
      <c r="D45" s="99" t="s">
        <v>16</v>
      </c>
      <c r="E45" s="99" t="s">
        <v>15</v>
      </c>
      <c r="F45" s="99" t="s">
        <v>461</v>
      </c>
      <c r="G45" s="102" t="s">
        <v>79</v>
      </c>
    </row>
    <row r="46" spans="1:7" ht="47.25" x14ac:dyDescent="0.25">
      <c r="A46" s="7" t="s">
        <v>354</v>
      </c>
      <c r="B46" s="216" t="s">
        <v>750</v>
      </c>
      <c r="C46" s="95">
        <v>40455</v>
      </c>
      <c r="D46" s="174" t="s">
        <v>2678</v>
      </c>
      <c r="E46" s="113" t="s">
        <v>2671</v>
      </c>
      <c r="F46" s="113" t="s">
        <v>437</v>
      </c>
      <c r="G46" s="126" t="s">
        <v>2890</v>
      </c>
    </row>
    <row r="47" spans="1:7" ht="47.25" x14ac:dyDescent="0.25">
      <c r="A47" s="21" t="s">
        <v>732</v>
      </c>
      <c r="B47" s="223" t="s">
        <v>1801</v>
      </c>
      <c r="C47" s="120" t="s">
        <v>24</v>
      </c>
      <c r="D47" s="99" t="s">
        <v>16</v>
      </c>
      <c r="E47" s="99" t="s">
        <v>15</v>
      </c>
      <c r="F47" s="99" t="s">
        <v>461</v>
      </c>
      <c r="G47" s="109" t="s">
        <v>2718</v>
      </c>
    </row>
    <row r="48" spans="1:7" s="1" customFormat="1" ht="47.25" x14ac:dyDescent="0.25">
      <c r="A48" s="21" t="s">
        <v>3451</v>
      </c>
      <c r="B48" s="262" t="s">
        <v>3452</v>
      </c>
      <c r="C48" s="120" t="s">
        <v>24</v>
      </c>
      <c r="D48" s="99" t="s">
        <v>16</v>
      </c>
      <c r="E48" s="99" t="s">
        <v>15</v>
      </c>
      <c r="F48" s="99" t="s">
        <v>461</v>
      </c>
      <c r="G48" s="109" t="s">
        <v>86</v>
      </c>
    </row>
    <row r="49" spans="1:7" ht="47.25" x14ac:dyDescent="0.25">
      <c r="A49" s="21" t="s">
        <v>735</v>
      </c>
      <c r="B49" s="223" t="s">
        <v>734</v>
      </c>
      <c r="C49" s="120" t="s">
        <v>24</v>
      </c>
      <c r="D49" s="99" t="s">
        <v>16</v>
      </c>
      <c r="E49" s="99" t="s">
        <v>15</v>
      </c>
      <c r="F49" s="99" t="s">
        <v>461</v>
      </c>
      <c r="G49" s="109" t="s">
        <v>86</v>
      </c>
    </row>
    <row r="50" spans="1:7" s="1" customFormat="1" ht="47.25" x14ac:dyDescent="0.25">
      <c r="A50" s="21" t="s">
        <v>3454</v>
      </c>
      <c r="B50" s="262" t="s">
        <v>3453</v>
      </c>
      <c r="C50" s="120" t="s">
        <v>24</v>
      </c>
      <c r="D50" s="99" t="s">
        <v>16</v>
      </c>
      <c r="E50" s="99" t="s">
        <v>15</v>
      </c>
      <c r="F50" s="99" t="s">
        <v>461</v>
      </c>
      <c r="G50" s="109" t="s">
        <v>86</v>
      </c>
    </row>
    <row r="51" spans="1:7" ht="47.25" x14ac:dyDescent="0.25">
      <c r="A51" s="21" t="s">
        <v>1804</v>
      </c>
      <c r="B51" s="223" t="s">
        <v>341</v>
      </c>
      <c r="C51" s="120" t="s">
        <v>24</v>
      </c>
      <c r="D51" s="99" t="s">
        <v>16</v>
      </c>
      <c r="E51" s="99" t="s">
        <v>15</v>
      </c>
      <c r="F51" s="99" t="s">
        <v>461</v>
      </c>
      <c r="G51" s="109" t="s">
        <v>79</v>
      </c>
    </row>
    <row r="52" spans="1:7" ht="47.25" x14ac:dyDescent="0.25">
      <c r="A52" s="6" t="s">
        <v>1799</v>
      </c>
      <c r="B52" s="230" t="s">
        <v>339</v>
      </c>
      <c r="C52" s="113">
        <v>39897</v>
      </c>
      <c r="D52" s="174" t="s">
        <v>2678</v>
      </c>
      <c r="E52" s="113" t="s">
        <v>2671</v>
      </c>
      <c r="F52" s="113" t="s">
        <v>437</v>
      </c>
      <c r="G52" s="108" t="s">
        <v>86</v>
      </c>
    </row>
    <row r="53" spans="1:7" s="1" customFormat="1" ht="47.25" x14ac:dyDescent="0.25">
      <c r="A53" s="40" t="s">
        <v>3150</v>
      </c>
      <c r="B53" s="285" t="s">
        <v>3151</v>
      </c>
      <c r="C53" s="113">
        <v>44952</v>
      </c>
      <c r="D53" s="174"/>
      <c r="E53" s="113" t="s">
        <v>2661</v>
      </c>
      <c r="F53" s="113"/>
      <c r="G53" s="108" t="s">
        <v>86</v>
      </c>
    </row>
    <row r="54" spans="1:7" ht="47.25" x14ac:dyDescent="0.25">
      <c r="A54" s="7" t="s">
        <v>747</v>
      </c>
      <c r="B54" s="216" t="s">
        <v>353</v>
      </c>
      <c r="C54" s="95">
        <v>40875</v>
      </c>
      <c r="D54" s="103" t="s">
        <v>7</v>
      </c>
      <c r="E54" s="98" t="s">
        <v>2661</v>
      </c>
      <c r="F54" s="98"/>
      <c r="G54" s="95" t="s">
        <v>79</v>
      </c>
    </row>
    <row r="55" spans="1:7" ht="47.25" x14ac:dyDescent="0.25">
      <c r="A55" s="21" t="s">
        <v>2567</v>
      </c>
      <c r="B55" s="223" t="s">
        <v>2566</v>
      </c>
      <c r="C55" s="120" t="s">
        <v>24</v>
      </c>
      <c r="D55" s="99" t="s">
        <v>16</v>
      </c>
      <c r="E55" s="99" t="s">
        <v>15</v>
      </c>
      <c r="F55" s="99" t="s">
        <v>461</v>
      </c>
      <c r="G55" s="109" t="s">
        <v>86</v>
      </c>
    </row>
    <row r="56" spans="1:7" ht="47.25" x14ac:dyDescent="0.25">
      <c r="A56" s="21" t="s">
        <v>2568</v>
      </c>
      <c r="B56" s="223" t="s">
        <v>1800</v>
      </c>
      <c r="C56" s="120" t="s">
        <v>24</v>
      </c>
      <c r="D56" s="99" t="s">
        <v>16</v>
      </c>
      <c r="E56" s="99" t="s">
        <v>15</v>
      </c>
      <c r="F56" s="99" t="s">
        <v>461</v>
      </c>
      <c r="G56" s="109" t="s">
        <v>86</v>
      </c>
    </row>
    <row r="57" spans="1:7" ht="47.25" x14ac:dyDescent="0.25">
      <c r="A57" s="40" t="s">
        <v>724</v>
      </c>
      <c r="B57" s="230" t="s">
        <v>480</v>
      </c>
      <c r="C57" s="113">
        <v>44123</v>
      </c>
      <c r="D57" s="103" t="s">
        <v>7</v>
      </c>
      <c r="E57" s="98" t="s">
        <v>2661</v>
      </c>
      <c r="F57" s="98"/>
      <c r="G57" s="108" t="s">
        <v>2909</v>
      </c>
    </row>
    <row r="58" spans="1:7" ht="47.25" x14ac:dyDescent="0.25">
      <c r="A58" s="6" t="s">
        <v>1795</v>
      </c>
      <c r="B58" s="230" t="s">
        <v>328</v>
      </c>
      <c r="C58" s="113">
        <v>40431</v>
      </c>
      <c r="D58" s="174" t="s">
        <v>2678</v>
      </c>
      <c r="E58" s="113" t="s">
        <v>2671</v>
      </c>
      <c r="F58" s="113" t="s">
        <v>437</v>
      </c>
      <c r="G58" s="108" t="s">
        <v>86</v>
      </c>
    </row>
    <row r="59" spans="1:7" ht="47.25" x14ac:dyDescent="0.25">
      <c r="A59" s="52" t="s">
        <v>2570</v>
      </c>
      <c r="B59" s="223" t="s">
        <v>2569</v>
      </c>
      <c r="C59" s="120" t="s">
        <v>24</v>
      </c>
      <c r="D59" s="99" t="s">
        <v>16</v>
      </c>
      <c r="E59" s="99" t="s">
        <v>15</v>
      </c>
      <c r="F59" s="99" t="s">
        <v>461</v>
      </c>
      <c r="G59" s="109" t="s">
        <v>86</v>
      </c>
    </row>
    <row r="60" spans="1:7" ht="47.25" x14ac:dyDescent="0.25">
      <c r="A60" s="6" t="s">
        <v>3149</v>
      </c>
      <c r="B60" s="230" t="s">
        <v>329</v>
      </c>
      <c r="C60" s="113">
        <v>44858</v>
      </c>
      <c r="D60" s="119"/>
      <c r="E60" s="98" t="s">
        <v>2661</v>
      </c>
      <c r="F60" s="119"/>
      <c r="G60" s="95" t="s">
        <v>2907</v>
      </c>
    </row>
    <row r="61" spans="1:7" s="1" customFormat="1" ht="47.25" x14ac:dyDescent="0.25">
      <c r="A61" s="99" t="s">
        <v>3458</v>
      </c>
      <c r="B61" s="291" t="s">
        <v>3457</v>
      </c>
      <c r="C61" s="120" t="s">
        <v>24</v>
      </c>
      <c r="D61" s="99" t="s">
        <v>16</v>
      </c>
      <c r="E61" s="99" t="s">
        <v>15</v>
      </c>
      <c r="F61" s="99" t="s">
        <v>461</v>
      </c>
      <c r="G61" s="109" t="s">
        <v>86</v>
      </c>
    </row>
    <row r="62" spans="1:7" s="1" customFormat="1" ht="31.5" x14ac:dyDescent="0.25">
      <c r="A62" s="6" t="s">
        <v>3154</v>
      </c>
      <c r="B62" s="285" t="s">
        <v>3155</v>
      </c>
      <c r="C62" s="113">
        <v>44986</v>
      </c>
      <c r="D62" s="119"/>
      <c r="E62" s="98" t="s">
        <v>2661</v>
      </c>
      <c r="F62" s="119"/>
      <c r="G62" s="95" t="s">
        <v>3156</v>
      </c>
    </row>
    <row r="63" spans="1:7" ht="31.5" x14ac:dyDescent="0.25">
      <c r="A63" s="6" t="s">
        <v>733</v>
      </c>
      <c r="B63" s="230" t="s">
        <v>481</v>
      </c>
      <c r="C63" s="113">
        <v>44166</v>
      </c>
      <c r="D63" s="194" t="s">
        <v>2918</v>
      </c>
      <c r="E63" s="98" t="s">
        <v>2661</v>
      </c>
      <c r="F63" s="113"/>
      <c r="G63" s="108" t="s">
        <v>482</v>
      </c>
    </row>
    <row r="64" spans="1:7" ht="47.25" x14ac:dyDescent="0.25">
      <c r="A64" s="6" t="s">
        <v>1802</v>
      </c>
      <c r="B64" s="230" t="s">
        <v>481</v>
      </c>
      <c r="C64" s="113">
        <v>40686</v>
      </c>
      <c r="D64" s="161" t="s">
        <v>4</v>
      </c>
      <c r="E64" s="162" t="s">
        <v>2669</v>
      </c>
      <c r="F64" s="162" t="s">
        <v>437</v>
      </c>
      <c r="G64" s="108" t="s">
        <v>86</v>
      </c>
    </row>
    <row r="65" spans="1:7" s="1" customFormat="1" ht="47.25" x14ac:dyDescent="0.25">
      <c r="A65" s="7" t="s">
        <v>3161</v>
      </c>
      <c r="B65" s="285" t="s">
        <v>2605</v>
      </c>
      <c r="C65" s="113">
        <v>44999</v>
      </c>
      <c r="D65" s="161"/>
      <c r="E65" s="98" t="s">
        <v>2661</v>
      </c>
      <c r="F65" s="162"/>
      <c r="G65" s="108" t="s">
        <v>79</v>
      </c>
    </row>
    <row r="66" spans="1:7" ht="31.5" x14ac:dyDescent="0.25">
      <c r="A66" s="7" t="s">
        <v>748</v>
      </c>
      <c r="B66" s="216" t="s">
        <v>483</v>
      </c>
      <c r="C66" s="95">
        <v>44137</v>
      </c>
      <c r="D66" s="194" t="s">
        <v>2918</v>
      </c>
      <c r="E66" s="98" t="s">
        <v>2661</v>
      </c>
      <c r="F66" s="101" t="s">
        <v>437</v>
      </c>
      <c r="G66" s="95" t="s">
        <v>79</v>
      </c>
    </row>
    <row r="67" spans="1:7" ht="47.25" x14ac:dyDescent="0.25">
      <c r="A67" s="6" t="s">
        <v>1803</v>
      </c>
      <c r="B67" s="230" t="s">
        <v>340</v>
      </c>
      <c r="C67" s="113">
        <v>40151</v>
      </c>
      <c r="D67" s="161" t="s">
        <v>4</v>
      </c>
      <c r="E67" s="162" t="s">
        <v>2669</v>
      </c>
      <c r="F67" s="162" t="s">
        <v>437</v>
      </c>
      <c r="G67" s="108" t="s">
        <v>86</v>
      </c>
    </row>
    <row r="68" spans="1:7" s="1" customFormat="1" ht="47.25" x14ac:dyDescent="0.25">
      <c r="A68" s="99" t="s">
        <v>3460</v>
      </c>
      <c r="B68" s="291" t="s">
        <v>3459</v>
      </c>
      <c r="C68" s="120" t="s">
        <v>24</v>
      </c>
      <c r="D68" s="99" t="s">
        <v>16</v>
      </c>
      <c r="E68" s="99" t="s">
        <v>15</v>
      </c>
      <c r="F68" s="99" t="s">
        <v>461</v>
      </c>
      <c r="G68" s="109" t="s">
        <v>79</v>
      </c>
    </row>
    <row r="69" spans="1:7" ht="31.5" x14ac:dyDescent="0.25">
      <c r="A69" s="30" t="s">
        <v>1805</v>
      </c>
      <c r="B69" s="230" t="s">
        <v>736</v>
      </c>
      <c r="C69" s="113">
        <v>40163</v>
      </c>
      <c r="D69" s="161" t="s">
        <v>4</v>
      </c>
      <c r="E69" s="162" t="s">
        <v>2669</v>
      </c>
      <c r="F69" s="162" t="s">
        <v>437</v>
      </c>
      <c r="G69" s="108" t="s">
        <v>86</v>
      </c>
    </row>
    <row r="70" spans="1:7" ht="47.25" x14ac:dyDescent="0.25">
      <c r="A70" s="30" t="s">
        <v>2572</v>
      </c>
      <c r="B70" s="230" t="s">
        <v>2571</v>
      </c>
      <c r="C70" s="113">
        <v>44309</v>
      </c>
      <c r="D70" s="103" t="s">
        <v>7</v>
      </c>
      <c r="E70" s="98" t="s">
        <v>2661</v>
      </c>
      <c r="F70" s="98"/>
      <c r="G70" s="108" t="s">
        <v>79</v>
      </c>
    </row>
    <row r="71" spans="1:7" ht="47.25" x14ac:dyDescent="0.25">
      <c r="A71" s="8" t="s">
        <v>2574</v>
      </c>
      <c r="B71" s="230" t="s">
        <v>2573</v>
      </c>
      <c r="C71" s="113">
        <v>44455</v>
      </c>
      <c r="D71" s="103" t="s">
        <v>7</v>
      </c>
      <c r="E71" s="98" t="s">
        <v>2661</v>
      </c>
      <c r="F71" s="98"/>
      <c r="G71" s="108" t="s">
        <v>79</v>
      </c>
    </row>
    <row r="72" spans="1:7" ht="47.25" x14ac:dyDescent="0.25">
      <c r="A72" s="30" t="s">
        <v>1806</v>
      </c>
      <c r="B72" s="230" t="s">
        <v>342</v>
      </c>
      <c r="C72" s="113">
        <v>40161</v>
      </c>
      <c r="D72" s="161" t="s">
        <v>4</v>
      </c>
      <c r="E72" s="162" t="s">
        <v>2669</v>
      </c>
      <c r="F72" s="162" t="s">
        <v>437</v>
      </c>
      <c r="G72" s="108" t="s">
        <v>79</v>
      </c>
    </row>
    <row r="73" spans="1:7" ht="47.25" x14ac:dyDescent="0.25">
      <c r="A73" s="30" t="s">
        <v>2550</v>
      </c>
      <c r="B73" s="230" t="s">
        <v>2549</v>
      </c>
      <c r="C73" s="113">
        <v>44295</v>
      </c>
      <c r="D73" s="103" t="s">
        <v>7</v>
      </c>
      <c r="E73" s="98" t="s">
        <v>2661</v>
      </c>
      <c r="F73" s="98"/>
      <c r="G73" s="108" t="s">
        <v>86</v>
      </c>
    </row>
    <row r="74" spans="1:7" ht="47.25" x14ac:dyDescent="0.25">
      <c r="A74" s="30" t="s">
        <v>2561</v>
      </c>
      <c r="B74" s="230" t="s">
        <v>2560</v>
      </c>
      <c r="C74" s="113">
        <v>44295</v>
      </c>
      <c r="D74" s="103" t="s">
        <v>7</v>
      </c>
      <c r="E74" s="98" t="s">
        <v>2661</v>
      </c>
      <c r="F74" s="98"/>
      <c r="G74" s="108" t="s">
        <v>86</v>
      </c>
    </row>
    <row r="75" spans="1:7" ht="47.25" x14ac:dyDescent="0.25">
      <c r="A75" s="6" t="s">
        <v>2579</v>
      </c>
      <c r="B75" s="230" t="s">
        <v>2580</v>
      </c>
      <c r="C75" s="113">
        <v>44287</v>
      </c>
      <c r="D75" s="103" t="s">
        <v>7</v>
      </c>
      <c r="E75" s="98" t="s">
        <v>2661</v>
      </c>
      <c r="F75" s="98"/>
      <c r="G75" s="95" t="s">
        <v>86</v>
      </c>
    </row>
    <row r="76" spans="1:7" ht="47.25" x14ac:dyDescent="0.25">
      <c r="A76" s="30" t="s">
        <v>737</v>
      </c>
      <c r="B76" s="230" t="s">
        <v>738</v>
      </c>
      <c r="C76" s="113">
        <v>44481</v>
      </c>
      <c r="D76" s="103" t="s">
        <v>7</v>
      </c>
      <c r="E76" s="98" t="s">
        <v>2661</v>
      </c>
      <c r="F76" s="98"/>
      <c r="G76" s="108" t="s">
        <v>79</v>
      </c>
    </row>
    <row r="77" spans="1:7" ht="47.25" x14ac:dyDescent="0.25">
      <c r="A77" s="40" t="s">
        <v>720</v>
      </c>
      <c r="B77" s="230" t="s">
        <v>721</v>
      </c>
      <c r="C77" s="113">
        <v>43525</v>
      </c>
      <c r="D77" s="103" t="s">
        <v>7</v>
      </c>
      <c r="E77" s="98" t="s">
        <v>2661</v>
      </c>
      <c r="F77" s="98"/>
      <c r="G77" s="95" t="s">
        <v>79</v>
      </c>
    </row>
    <row r="78" spans="1:7" ht="47.25" x14ac:dyDescent="0.25">
      <c r="A78" s="30" t="s">
        <v>1807</v>
      </c>
      <c r="B78" s="230" t="s">
        <v>343</v>
      </c>
      <c r="C78" s="113">
        <v>40616</v>
      </c>
      <c r="D78" s="174" t="s">
        <v>2678</v>
      </c>
      <c r="E78" s="113" t="s">
        <v>2671</v>
      </c>
      <c r="F78" s="113" t="s">
        <v>437</v>
      </c>
      <c r="G78" s="108" t="s">
        <v>86</v>
      </c>
    </row>
    <row r="79" spans="1:7" s="1" customFormat="1" ht="47.25" x14ac:dyDescent="0.25">
      <c r="A79" s="30" t="s">
        <v>3162</v>
      </c>
      <c r="B79" s="285" t="s">
        <v>3163</v>
      </c>
      <c r="C79" s="113">
        <v>44991</v>
      </c>
      <c r="D79" s="174"/>
      <c r="E79" s="98" t="s">
        <v>2661</v>
      </c>
      <c r="F79" s="113"/>
      <c r="G79" s="108" t="s">
        <v>2906</v>
      </c>
    </row>
    <row r="80" spans="1:7" ht="47.25" x14ac:dyDescent="0.25">
      <c r="A80" s="30" t="s">
        <v>2564</v>
      </c>
      <c r="B80" s="230" t="s">
        <v>2565</v>
      </c>
      <c r="C80" s="113">
        <v>44295</v>
      </c>
      <c r="D80" s="103" t="s">
        <v>7</v>
      </c>
      <c r="E80" s="98" t="s">
        <v>2661</v>
      </c>
      <c r="F80" s="98"/>
      <c r="G80" s="108" t="s">
        <v>79</v>
      </c>
    </row>
    <row r="81" spans="1:7" ht="31.5" x14ac:dyDescent="0.25">
      <c r="A81" s="7" t="s">
        <v>3467</v>
      </c>
      <c r="B81" s="216" t="s">
        <v>357</v>
      </c>
      <c r="C81" s="95" t="s">
        <v>358</v>
      </c>
      <c r="D81" s="96" t="s">
        <v>457</v>
      </c>
      <c r="E81" s="97" t="s">
        <v>2659</v>
      </c>
      <c r="F81" s="97"/>
      <c r="G81" s="37" t="s">
        <v>79</v>
      </c>
    </row>
    <row r="82" spans="1:7" ht="47.25" x14ac:dyDescent="0.25">
      <c r="A82" s="7" t="s">
        <v>3468</v>
      </c>
      <c r="B82" s="220" t="s">
        <v>3148</v>
      </c>
      <c r="C82" s="113">
        <v>44928</v>
      </c>
      <c r="D82" s="119"/>
      <c r="E82" s="98" t="s">
        <v>2661</v>
      </c>
      <c r="F82" s="119"/>
      <c r="G82" s="95" t="s">
        <v>79</v>
      </c>
    </row>
    <row r="83" spans="1:7" ht="47.25" x14ac:dyDescent="0.25">
      <c r="A83" s="7" t="s">
        <v>2576</v>
      </c>
      <c r="B83" s="216" t="s">
        <v>2575</v>
      </c>
      <c r="C83" s="113">
        <v>44272</v>
      </c>
      <c r="D83" s="103" t="s">
        <v>7</v>
      </c>
      <c r="E83" s="98" t="s">
        <v>2661</v>
      </c>
      <c r="F83" s="98"/>
      <c r="G83" s="95" t="s">
        <v>86</v>
      </c>
    </row>
    <row r="84" spans="1:7" ht="47.25" x14ac:dyDescent="0.25">
      <c r="A84" s="8" t="s">
        <v>739</v>
      </c>
      <c r="B84" s="230" t="s">
        <v>484</v>
      </c>
      <c r="C84" s="113">
        <v>44123</v>
      </c>
      <c r="D84" s="103" t="s">
        <v>7</v>
      </c>
      <c r="E84" s="98" t="s">
        <v>2661</v>
      </c>
      <c r="F84" s="98"/>
      <c r="G84" s="108" t="s">
        <v>79</v>
      </c>
    </row>
    <row r="85" spans="1:7" s="1" customFormat="1" ht="47.25" x14ac:dyDescent="0.25">
      <c r="A85" s="99" t="s">
        <v>3462</v>
      </c>
      <c r="B85" s="291" t="s">
        <v>3461</v>
      </c>
      <c r="C85" s="120" t="s">
        <v>24</v>
      </c>
      <c r="D85" s="99" t="s">
        <v>16</v>
      </c>
      <c r="E85" s="99" t="s">
        <v>15</v>
      </c>
      <c r="F85" s="99" t="s">
        <v>461</v>
      </c>
      <c r="G85" s="109" t="s">
        <v>86</v>
      </c>
    </row>
    <row r="86" spans="1:7" s="1" customFormat="1" ht="47.25" x14ac:dyDescent="0.25">
      <c r="A86" s="99" t="s">
        <v>3464</v>
      </c>
      <c r="B86" s="291" t="s">
        <v>3463</v>
      </c>
      <c r="C86" s="120" t="s">
        <v>24</v>
      </c>
      <c r="D86" s="99" t="s">
        <v>16</v>
      </c>
      <c r="E86" s="99" t="s">
        <v>15</v>
      </c>
      <c r="F86" s="99" t="s">
        <v>461</v>
      </c>
      <c r="G86" s="109" t="s">
        <v>79</v>
      </c>
    </row>
    <row r="87" spans="1:7" ht="47.25" x14ac:dyDescent="0.25">
      <c r="A87" s="21" t="s">
        <v>2555</v>
      </c>
      <c r="B87" s="223" t="s">
        <v>2554</v>
      </c>
      <c r="C87" s="120" t="s">
        <v>24</v>
      </c>
      <c r="D87" s="99" t="s">
        <v>16</v>
      </c>
      <c r="E87" s="99" t="s">
        <v>15</v>
      </c>
      <c r="F87" s="99" t="s">
        <v>461</v>
      </c>
      <c r="G87" s="109" t="s">
        <v>86</v>
      </c>
    </row>
    <row r="88" spans="1:7" ht="47.25" x14ac:dyDescent="0.25">
      <c r="A88" s="21" t="s">
        <v>1798</v>
      </c>
      <c r="B88" s="223" t="s">
        <v>338</v>
      </c>
      <c r="C88" s="120" t="s">
        <v>24</v>
      </c>
      <c r="D88" s="99" t="s">
        <v>16</v>
      </c>
      <c r="E88" s="99" t="s">
        <v>15</v>
      </c>
      <c r="F88" s="99" t="s">
        <v>461</v>
      </c>
      <c r="G88" s="102" t="s">
        <v>86</v>
      </c>
    </row>
    <row r="89" spans="1:7" s="1" customFormat="1" ht="47.25" x14ac:dyDescent="0.25">
      <c r="A89" s="21" t="s">
        <v>3466</v>
      </c>
      <c r="B89" s="262" t="s">
        <v>3465</v>
      </c>
      <c r="C89" s="120" t="s">
        <v>24</v>
      </c>
      <c r="D89" s="99" t="s">
        <v>16</v>
      </c>
      <c r="E89" s="99" t="s">
        <v>15</v>
      </c>
      <c r="F89" s="99" t="s">
        <v>461</v>
      </c>
      <c r="G89" s="109" t="s">
        <v>79</v>
      </c>
    </row>
  </sheetData>
  <sheetProtection algorithmName="SHA-512" hashValue="LzKz7dR8hCWBGjRmkd8JWZtp2QLJlC62o7R8msvfF9CXpc8AKXbQadPT0dgXgSpYHj7EnDbVutQcxKDePh7F9Q==" saltValue="JNroH9f72Z7FqRCg9/wfeQ==" spinCount="100000" sheet="1" objects="1" scenarios="1"/>
  <autoFilter ref="A4:G89"/>
  <hyperlinks>
    <hyperlink ref="B9" r:id="rId1"/>
    <hyperlink ref="B33" r:id="rId2"/>
    <hyperlink ref="B81" r:id="rId3"/>
    <hyperlink ref="B35" r:id="rId4"/>
    <hyperlink ref="B37" r:id="rId5"/>
    <hyperlink ref="B23" r:id="rId6"/>
    <hyperlink ref="B88" r:id="rId7"/>
    <hyperlink ref="B12" r:id="rId8"/>
    <hyperlink ref="B39" r:id="rId9"/>
    <hyperlink ref="B8" r:id="rId10"/>
    <hyperlink ref="B17" r:id="rId11"/>
    <hyperlink ref="B78" r:id="rId12"/>
    <hyperlink ref="B31" r:id="rId13"/>
    <hyperlink ref="B38" r:id="rId14"/>
    <hyperlink ref="B41" r:id="rId15"/>
    <hyperlink ref="B57" r:id="rId16"/>
    <hyperlink ref="B63" r:id="rId17"/>
    <hyperlink ref="B66" r:id="rId18"/>
    <hyperlink ref="B84" r:id="rId19"/>
    <hyperlink ref="B36" r:id="rId20"/>
    <hyperlink ref="B14" r:id="rId21"/>
    <hyperlink ref="B77" r:id="rId22"/>
    <hyperlink ref="B58" r:id="rId23"/>
    <hyperlink ref="B60" r:id="rId24"/>
    <hyperlink ref="B45" r:id="rId25"/>
    <hyperlink ref="B40" r:id="rId26"/>
    <hyperlink ref="B6" r:id="rId27"/>
    <hyperlink ref="B22" r:id="rId28"/>
    <hyperlink ref="B24" r:id="rId29"/>
    <hyperlink ref="B52" r:id="rId30"/>
    <hyperlink ref="B67" r:id="rId31"/>
    <hyperlink ref="B49" r:id="rId32"/>
    <hyperlink ref="B51" r:id="rId33"/>
    <hyperlink ref="B69" r:id="rId34"/>
    <hyperlink ref="B76" r:id="rId35"/>
    <hyperlink ref="B54" r:id="rId36"/>
    <hyperlink ref="B46" r:id="rId37"/>
    <hyperlink ref="B64" r:id="rId38"/>
    <hyperlink ref="B56" r:id="rId39"/>
    <hyperlink ref="B47" r:id="rId40"/>
    <hyperlink ref="B7" r:id="rId41"/>
    <hyperlink ref="B11" r:id="rId42"/>
    <hyperlink ref="B13" r:id="rId43"/>
    <hyperlink ref="B15" r:id="rId44"/>
    <hyperlink ref="B18" r:id="rId45"/>
    <hyperlink ref="B87" r:id="rId46"/>
    <hyperlink ref="B25" r:id="rId47"/>
    <hyperlink ref="B28" r:id="rId48"/>
    <hyperlink ref="B73" r:id="rId49"/>
    <hyperlink ref="B74" r:id="rId50"/>
    <hyperlink ref="B34" r:id="rId51"/>
    <hyperlink ref="B80" r:id="rId52"/>
    <hyperlink ref="B55" r:id="rId53"/>
    <hyperlink ref="B59" r:id="rId54"/>
    <hyperlink ref="B72" r:id="rId55"/>
    <hyperlink ref="B70" r:id="rId56"/>
    <hyperlink ref="B71" r:id="rId57"/>
    <hyperlink ref="B83" r:id="rId58"/>
    <hyperlink ref="B75" r:id="rId59"/>
    <hyperlink ref="B82" r:id="rId60"/>
    <hyperlink ref="B53" r:id="rId61"/>
    <hyperlink ref="B5" r:id="rId62"/>
    <hyperlink ref="B62" r:id="rId63"/>
    <hyperlink ref="B32" r:id="rId64"/>
    <hyperlink ref="B65" r:id="rId65"/>
    <hyperlink ref="B79" r:id="rId66"/>
    <hyperlink ref="B10" r:id="rId67"/>
    <hyperlink ref="B16" r:id="rId68"/>
    <hyperlink ref="B19" r:id="rId69"/>
    <hyperlink ref="B20" r:id="rId70"/>
    <hyperlink ref="B21" r:id="rId71"/>
    <hyperlink ref="B26" r:id="rId72"/>
    <hyperlink ref="B27" r:id="rId73"/>
    <hyperlink ref="B29" r:id="rId74"/>
    <hyperlink ref="B30" r:id="rId75"/>
    <hyperlink ref="B42" r:id="rId76"/>
    <hyperlink ref="B43" r:id="rId77"/>
    <hyperlink ref="B44" r:id="rId78"/>
    <hyperlink ref="B48" r:id="rId79"/>
    <hyperlink ref="B50" r:id="rId80"/>
    <hyperlink ref="B61" r:id="rId81"/>
    <hyperlink ref="B68" r:id="rId82"/>
    <hyperlink ref="B85" r:id="rId83"/>
    <hyperlink ref="B86" r:id="rId84"/>
    <hyperlink ref="B89" r:id="rId85"/>
  </hyperlinks>
  <pageMargins left="0.7" right="0.7" top="0.78740157499999996" bottom="0.78740157499999996" header="0.3" footer="0.3"/>
  <pageSetup paperSize="9" orientation="portrait" r:id="rId86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15"/>
  <sheetViews>
    <sheetView showGridLines="0" workbookViewId="0">
      <pane ySplit="4" topLeftCell="A5" activePane="bottomLeft" state="frozen"/>
      <selection pane="bottomLeft" activeCell="A15" sqref="A1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344</v>
      </c>
      <c r="B3" s="250"/>
      <c r="C3" s="195"/>
      <c r="D3" s="89"/>
      <c r="E3" s="89"/>
      <c r="F3" s="89"/>
      <c r="G3" s="153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2656</v>
      </c>
      <c r="F4" s="86" t="s">
        <v>2809</v>
      </c>
      <c r="G4" s="85" t="s">
        <v>2808</v>
      </c>
    </row>
    <row r="5" spans="1:7" ht="47.25" x14ac:dyDescent="0.25">
      <c r="A5" s="72" t="s">
        <v>2094</v>
      </c>
      <c r="B5" s="251" t="s">
        <v>2093</v>
      </c>
      <c r="C5" s="139" t="s">
        <v>24</v>
      </c>
      <c r="D5" s="116" t="s">
        <v>16</v>
      </c>
      <c r="E5" s="116" t="s">
        <v>15</v>
      </c>
      <c r="F5" s="116" t="s">
        <v>461</v>
      </c>
      <c r="G5" s="115" t="s">
        <v>2745</v>
      </c>
    </row>
    <row r="6" spans="1:7" ht="31.5" x14ac:dyDescent="0.25">
      <c r="A6" s="6" t="s">
        <v>741</v>
      </c>
      <c r="B6" s="230" t="s">
        <v>345</v>
      </c>
      <c r="C6" s="113">
        <v>40609</v>
      </c>
      <c r="D6" s="161" t="s">
        <v>4</v>
      </c>
      <c r="E6" s="162" t="s">
        <v>2669</v>
      </c>
      <c r="F6" s="162" t="s">
        <v>437</v>
      </c>
      <c r="G6" s="108" t="s">
        <v>79</v>
      </c>
    </row>
    <row r="7" spans="1:7" ht="47.25" x14ac:dyDescent="0.25">
      <c r="A7" s="22" t="s">
        <v>2394</v>
      </c>
      <c r="B7" s="238" t="s">
        <v>2395</v>
      </c>
      <c r="C7" s="120" t="s">
        <v>24</v>
      </c>
      <c r="D7" s="99" t="s">
        <v>16</v>
      </c>
      <c r="E7" s="99" t="s">
        <v>15</v>
      </c>
      <c r="F7" s="99" t="s">
        <v>461</v>
      </c>
      <c r="G7" s="102" t="s">
        <v>86</v>
      </c>
    </row>
    <row r="8" spans="1:7" ht="47.25" x14ac:dyDescent="0.25">
      <c r="A8" s="22" t="s">
        <v>2400</v>
      </c>
      <c r="B8" s="238" t="s">
        <v>2399</v>
      </c>
      <c r="C8" s="120" t="s">
        <v>24</v>
      </c>
      <c r="D8" s="99" t="s">
        <v>16</v>
      </c>
      <c r="E8" s="99" t="s">
        <v>15</v>
      </c>
      <c r="F8" s="99" t="s">
        <v>461</v>
      </c>
      <c r="G8" s="102" t="s">
        <v>79</v>
      </c>
    </row>
    <row r="9" spans="1:7" ht="47.25" x14ac:dyDescent="0.25">
      <c r="A9" s="21" t="s">
        <v>2466</v>
      </c>
      <c r="B9" s="223" t="s">
        <v>2467</v>
      </c>
      <c r="C9" s="120" t="s">
        <v>24</v>
      </c>
      <c r="D9" s="99" t="s">
        <v>16</v>
      </c>
      <c r="E9" s="99" t="s">
        <v>15</v>
      </c>
      <c r="F9" s="99" t="s">
        <v>461</v>
      </c>
      <c r="G9" s="102" t="s">
        <v>2910</v>
      </c>
    </row>
    <row r="10" spans="1:7" ht="31.5" x14ac:dyDescent="0.25">
      <c r="A10" s="6" t="s">
        <v>742</v>
      </c>
      <c r="B10" s="230" t="s">
        <v>346</v>
      </c>
      <c r="C10" s="113">
        <v>39750</v>
      </c>
      <c r="D10" s="161" t="s">
        <v>4</v>
      </c>
      <c r="E10" s="162" t="s">
        <v>2669</v>
      </c>
      <c r="F10" s="162" t="s">
        <v>437</v>
      </c>
      <c r="G10" s="108" t="s">
        <v>79</v>
      </c>
    </row>
    <row r="11" spans="1:7" ht="47.25" x14ac:dyDescent="0.25">
      <c r="A11" s="21" t="s">
        <v>2597</v>
      </c>
      <c r="B11" s="223" t="s">
        <v>2598</v>
      </c>
      <c r="C11" s="120" t="s">
        <v>24</v>
      </c>
      <c r="D11" s="99" t="s">
        <v>16</v>
      </c>
      <c r="E11" s="99" t="s">
        <v>15</v>
      </c>
      <c r="F11" s="99" t="s">
        <v>461</v>
      </c>
      <c r="G11" s="102" t="s">
        <v>86</v>
      </c>
    </row>
    <row r="12" spans="1:7" ht="31.5" x14ac:dyDescent="0.25">
      <c r="A12" s="6" t="s">
        <v>743</v>
      </c>
      <c r="B12" s="230" t="s">
        <v>347</v>
      </c>
      <c r="C12" s="113">
        <v>40182</v>
      </c>
      <c r="D12" s="161" t="s">
        <v>4</v>
      </c>
      <c r="E12" s="162" t="s">
        <v>2669</v>
      </c>
      <c r="F12" s="162" t="s">
        <v>437</v>
      </c>
      <c r="G12" s="108" t="s">
        <v>86</v>
      </c>
    </row>
    <row r="13" spans="1:7" ht="47.25" x14ac:dyDescent="0.25">
      <c r="A13" s="70" t="s">
        <v>744</v>
      </c>
      <c r="B13" s="231" t="s">
        <v>348</v>
      </c>
      <c r="C13" s="138" t="s">
        <v>24</v>
      </c>
      <c r="D13" s="137" t="s">
        <v>16</v>
      </c>
      <c r="E13" s="137" t="s">
        <v>15</v>
      </c>
      <c r="F13" s="137" t="s">
        <v>461</v>
      </c>
      <c r="G13" s="136" t="s">
        <v>2719</v>
      </c>
    </row>
    <row r="14" spans="1:7" ht="15.75" x14ac:dyDescent="0.25">
      <c r="A14" s="206" t="s">
        <v>2635</v>
      </c>
      <c r="B14" s="237"/>
      <c r="C14" s="164"/>
      <c r="D14" s="164"/>
      <c r="E14" s="165"/>
      <c r="F14" s="165"/>
      <c r="G14" s="164"/>
    </row>
    <row r="15" spans="1:7" ht="47.25" x14ac:dyDescent="0.25">
      <c r="A15" s="14" t="s">
        <v>349</v>
      </c>
      <c r="B15" s="217" t="s">
        <v>350</v>
      </c>
      <c r="C15" s="120" t="s">
        <v>24</v>
      </c>
      <c r="D15" s="99" t="s">
        <v>16</v>
      </c>
      <c r="E15" s="99" t="s">
        <v>15</v>
      </c>
      <c r="F15" s="99" t="s">
        <v>461</v>
      </c>
      <c r="G15" s="102" t="s">
        <v>3469</v>
      </c>
    </row>
  </sheetData>
  <sheetProtection algorithmName="SHA-512" hashValue="fVmYN7hpG/el8GQ2QIUWcIhWL33euwopd0RMMFwiqaqA2xro4Io6xWbqZKSULtqCSOSDkgIeg0JZ/tPIdRdfVQ==" saltValue="iWt++f62YcdzL8+aR6pNnA==" spinCount="100000" sheet="1" objects="1" scenarios="1"/>
  <hyperlinks>
    <hyperlink ref="B13" r:id="rId1"/>
    <hyperlink ref="B15" r:id="rId2"/>
    <hyperlink ref="B6" r:id="rId3"/>
    <hyperlink ref="B10" r:id="rId4"/>
    <hyperlink ref="B12" r:id="rId5"/>
    <hyperlink ref="B5" r:id="rId6"/>
    <hyperlink ref="B7" r:id="rId7"/>
    <hyperlink ref="B8" r:id="rId8"/>
    <hyperlink ref="B9" r:id="rId9"/>
    <hyperlink ref="B11" r:id="rId10"/>
  </hyperlinks>
  <pageMargins left="0.7" right="0.7" top="0.78740157499999996" bottom="0.78740157499999996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7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11" t="s">
        <v>351</v>
      </c>
      <c r="B3" s="252"/>
      <c r="C3" s="195"/>
      <c r="D3" s="196"/>
      <c r="E3" s="196"/>
      <c r="F3" s="196"/>
      <c r="G3" s="197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2656</v>
      </c>
      <c r="F4" s="86" t="s">
        <v>2809</v>
      </c>
      <c r="G4" s="85" t="s">
        <v>2808</v>
      </c>
    </row>
    <row r="5" spans="1:7" ht="47.25" x14ac:dyDescent="0.25">
      <c r="A5" s="73" t="s">
        <v>1793</v>
      </c>
      <c r="B5" s="233" t="s">
        <v>327</v>
      </c>
      <c r="C5" s="139" t="s">
        <v>24</v>
      </c>
      <c r="D5" s="116" t="s">
        <v>16</v>
      </c>
      <c r="E5" s="116" t="s">
        <v>15</v>
      </c>
      <c r="F5" s="116" t="s">
        <v>461</v>
      </c>
      <c r="G5" s="115" t="s">
        <v>86</v>
      </c>
    </row>
    <row r="6" spans="1:7" ht="31.5" x14ac:dyDescent="0.25">
      <c r="A6" s="4" t="s">
        <v>746</v>
      </c>
      <c r="B6" s="216" t="s">
        <v>749</v>
      </c>
      <c r="C6" s="166">
        <v>39891</v>
      </c>
      <c r="D6" s="161" t="s">
        <v>4</v>
      </c>
      <c r="E6" s="162" t="s">
        <v>2669</v>
      </c>
      <c r="F6" s="162" t="s">
        <v>437</v>
      </c>
      <c r="G6" s="108" t="s">
        <v>79</v>
      </c>
    </row>
    <row r="7" spans="1:7" ht="47.25" x14ac:dyDescent="0.25">
      <c r="A7" s="7" t="s">
        <v>354</v>
      </c>
      <c r="B7" s="216" t="s">
        <v>750</v>
      </c>
      <c r="C7" s="95">
        <v>40455</v>
      </c>
      <c r="D7" s="174" t="s">
        <v>2678</v>
      </c>
      <c r="E7" s="113" t="s">
        <v>2671</v>
      </c>
      <c r="F7" s="113" t="s">
        <v>437</v>
      </c>
      <c r="G7" s="126" t="s">
        <v>2890</v>
      </c>
    </row>
  </sheetData>
  <sheetProtection algorithmName="SHA-512" hashValue="TQ+xD+ZanpuCwCS+uP7RSe6XvKgZhC411U4mXKa6YMmPW6s4R53nt+DMMNVwLhunezXfCTx9f1v21x+rwmPiFA==" saltValue="Jl/3D724LyCRdQn9ipg6eg==" spinCount="100000" sheet="1" objects="1" scenarios="1"/>
  <hyperlinks>
    <hyperlink ref="B5" r:id="rId1"/>
    <hyperlink ref="B6" r:id="rId2"/>
    <hyperlink ref="B7" r:id="rId3"/>
  </hyperlink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318"/>
  <sheetViews>
    <sheetView showGridLines="0" workbookViewId="0">
      <pane ySplit="4" topLeftCell="A57" activePane="bottomLeft" state="frozen"/>
      <selection pane="bottomLeft" activeCell="E58" sqref="E58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7" t="s">
        <v>2647</v>
      </c>
      <c r="B3" s="214"/>
      <c r="C3" s="88"/>
      <c r="D3" s="89"/>
      <c r="E3" s="89"/>
      <c r="F3" s="89"/>
      <c r="G3" s="90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2656</v>
      </c>
      <c r="F4" s="86" t="s">
        <v>2809</v>
      </c>
      <c r="G4" s="85" t="s">
        <v>2808</v>
      </c>
    </row>
    <row r="5" spans="1:7" ht="47.25" x14ac:dyDescent="0.25">
      <c r="A5" s="72" t="s">
        <v>2048</v>
      </c>
      <c r="B5" s="218" t="s">
        <v>2047</v>
      </c>
      <c r="C5" s="115" t="s">
        <v>15</v>
      </c>
      <c r="D5" s="116" t="s">
        <v>16</v>
      </c>
      <c r="E5" s="116" t="s">
        <v>15</v>
      </c>
      <c r="F5" s="116" t="s">
        <v>461</v>
      </c>
      <c r="G5" s="117" t="s">
        <v>2052</v>
      </c>
    </row>
    <row r="6" spans="1:7" ht="47.25" x14ac:dyDescent="0.25">
      <c r="A6" s="55" t="s">
        <v>2062</v>
      </c>
      <c r="B6" s="217" t="s">
        <v>2053</v>
      </c>
      <c r="C6" s="102" t="s">
        <v>15</v>
      </c>
      <c r="D6" s="99" t="s">
        <v>16</v>
      </c>
      <c r="E6" s="99" t="s">
        <v>15</v>
      </c>
      <c r="F6" s="99" t="s">
        <v>461</v>
      </c>
      <c r="G6" s="100" t="s">
        <v>2054</v>
      </c>
    </row>
    <row r="7" spans="1:7" ht="47.25" x14ac:dyDescent="0.25">
      <c r="A7" s="55" t="s">
        <v>2061</v>
      </c>
      <c r="B7" s="217" t="s">
        <v>1234</v>
      </c>
      <c r="C7" s="102" t="s">
        <v>15</v>
      </c>
      <c r="D7" s="99" t="s">
        <v>16</v>
      </c>
      <c r="E7" s="99" t="s">
        <v>15</v>
      </c>
      <c r="F7" s="99" t="s">
        <v>461</v>
      </c>
      <c r="G7" s="100" t="s">
        <v>2065</v>
      </c>
    </row>
    <row r="8" spans="1:7" ht="47.25" x14ac:dyDescent="0.25">
      <c r="A8" s="57" t="s">
        <v>2066</v>
      </c>
      <c r="B8" s="238" t="s">
        <v>2063</v>
      </c>
      <c r="C8" s="102" t="s">
        <v>15</v>
      </c>
      <c r="D8" s="99" t="s">
        <v>16</v>
      </c>
      <c r="E8" s="99" t="s">
        <v>15</v>
      </c>
      <c r="F8" s="99" t="s">
        <v>461</v>
      </c>
      <c r="G8" s="100" t="s">
        <v>2064</v>
      </c>
    </row>
    <row r="9" spans="1:7" ht="47.25" x14ac:dyDescent="0.25">
      <c r="A9" s="55" t="s">
        <v>2049</v>
      </c>
      <c r="B9" s="217" t="s">
        <v>918</v>
      </c>
      <c r="C9" s="102" t="s">
        <v>15</v>
      </c>
      <c r="D9" s="99" t="s">
        <v>16</v>
      </c>
      <c r="E9" s="99" t="s">
        <v>15</v>
      </c>
      <c r="F9" s="99" t="s">
        <v>461</v>
      </c>
      <c r="G9" s="99" t="s">
        <v>2699</v>
      </c>
    </row>
    <row r="10" spans="1:7" ht="47.25" x14ac:dyDescent="0.25">
      <c r="A10" s="55" t="s">
        <v>2051</v>
      </c>
      <c r="B10" s="217" t="s">
        <v>916</v>
      </c>
      <c r="C10" s="102" t="s">
        <v>15</v>
      </c>
      <c r="D10" s="99" t="s">
        <v>16</v>
      </c>
      <c r="E10" s="99" t="s">
        <v>15</v>
      </c>
      <c r="F10" s="99" t="s">
        <v>461</v>
      </c>
      <c r="G10" s="99" t="s">
        <v>2060</v>
      </c>
    </row>
    <row r="11" spans="1:7" ht="47.25" x14ac:dyDescent="0.25">
      <c r="A11" s="7" t="s">
        <v>1428</v>
      </c>
      <c r="B11" s="216" t="s">
        <v>525</v>
      </c>
      <c r="C11" s="95">
        <v>40870</v>
      </c>
      <c r="D11" s="103" t="s">
        <v>7</v>
      </c>
      <c r="E11" s="98" t="s">
        <v>2661</v>
      </c>
      <c r="F11" s="98"/>
      <c r="G11" s="119" t="s">
        <v>107</v>
      </c>
    </row>
    <row r="12" spans="1:7" ht="47.25" x14ac:dyDescent="0.25">
      <c r="A12" s="14" t="s">
        <v>2097</v>
      </c>
      <c r="B12" s="217" t="s">
        <v>2098</v>
      </c>
      <c r="C12" s="102" t="s">
        <v>15</v>
      </c>
      <c r="D12" s="99" t="s">
        <v>16</v>
      </c>
      <c r="E12" s="99" t="s">
        <v>15</v>
      </c>
      <c r="F12" s="99" t="s">
        <v>461</v>
      </c>
      <c r="G12" s="99" t="s">
        <v>2099</v>
      </c>
    </row>
    <row r="13" spans="1:7" ht="47.25" x14ac:dyDescent="0.25">
      <c r="A13" s="14" t="s">
        <v>2104</v>
      </c>
      <c r="B13" s="217" t="s">
        <v>2103</v>
      </c>
      <c r="C13" s="120" t="s">
        <v>15</v>
      </c>
      <c r="D13" s="99" t="s">
        <v>16</v>
      </c>
      <c r="E13" s="99" t="s">
        <v>15</v>
      </c>
      <c r="F13" s="99" t="s">
        <v>461</v>
      </c>
      <c r="G13" s="100" t="s">
        <v>2105</v>
      </c>
    </row>
    <row r="14" spans="1:7" ht="47.25" x14ac:dyDescent="0.25">
      <c r="A14" s="14" t="s">
        <v>1430</v>
      </c>
      <c r="B14" s="217" t="s">
        <v>1431</v>
      </c>
      <c r="C14" s="120" t="s">
        <v>15</v>
      </c>
      <c r="D14" s="99" t="s">
        <v>16</v>
      </c>
      <c r="E14" s="99" t="s">
        <v>15</v>
      </c>
      <c r="F14" s="99" t="s">
        <v>461</v>
      </c>
      <c r="G14" s="100" t="s">
        <v>107</v>
      </c>
    </row>
    <row r="15" spans="1:7" ht="47.25" x14ac:dyDescent="0.25">
      <c r="A15" s="18" t="s">
        <v>1477</v>
      </c>
      <c r="B15" s="217" t="s">
        <v>542</v>
      </c>
      <c r="C15" s="112" t="s">
        <v>24</v>
      </c>
      <c r="D15" s="99" t="s">
        <v>16</v>
      </c>
      <c r="E15" s="99" t="s">
        <v>15</v>
      </c>
      <c r="F15" s="99" t="s">
        <v>461</v>
      </c>
      <c r="G15" s="99" t="s">
        <v>107</v>
      </c>
    </row>
    <row r="16" spans="1:7" ht="31.5" x14ac:dyDescent="0.25">
      <c r="A16" s="14" t="s">
        <v>1435</v>
      </c>
      <c r="B16" s="217" t="s">
        <v>527</v>
      </c>
      <c r="C16" s="99" t="s">
        <v>15</v>
      </c>
      <c r="D16" s="109"/>
      <c r="E16" s="99" t="s">
        <v>15</v>
      </c>
      <c r="F16" s="99" t="s">
        <v>461</v>
      </c>
      <c r="G16" s="121"/>
    </row>
    <row r="17" spans="1:7" ht="31.5" x14ac:dyDescent="0.25">
      <c r="A17" s="14" t="s">
        <v>1437</v>
      </c>
      <c r="B17" s="217" t="s">
        <v>423</v>
      </c>
      <c r="C17" s="99" t="s">
        <v>15</v>
      </c>
      <c r="D17" s="109"/>
      <c r="E17" s="99" t="s">
        <v>15</v>
      </c>
      <c r="F17" s="99" t="s">
        <v>461</v>
      </c>
      <c r="G17" s="100"/>
    </row>
    <row r="18" spans="1:7" ht="47.25" x14ac:dyDescent="0.25">
      <c r="A18" s="14" t="s">
        <v>2996</v>
      </c>
      <c r="B18" s="217" t="s">
        <v>2182</v>
      </c>
      <c r="C18" s="102" t="s">
        <v>15</v>
      </c>
      <c r="D18" s="99" t="s">
        <v>16</v>
      </c>
      <c r="E18" s="99" t="s">
        <v>15</v>
      </c>
      <c r="F18" s="99" t="s">
        <v>461</v>
      </c>
      <c r="G18" s="100" t="s">
        <v>2183</v>
      </c>
    </row>
    <row r="19" spans="1:7" ht="47.25" x14ac:dyDescent="0.25">
      <c r="A19" s="14" t="s">
        <v>1451</v>
      </c>
      <c r="B19" s="217" t="s">
        <v>1450</v>
      </c>
      <c r="C19" s="120" t="s">
        <v>15</v>
      </c>
      <c r="D19" s="99" t="s">
        <v>16</v>
      </c>
      <c r="E19" s="99" t="s">
        <v>15</v>
      </c>
      <c r="F19" s="99" t="s">
        <v>461</v>
      </c>
      <c r="G19" s="121" t="s">
        <v>107</v>
      </c>
    </row>
    <row r="20" spans="1:7" ht="47.25" x14ac:dyDescent="0.25">
      <c r="A20" s="14" t="s">
        <v>2194</v>
      </c>
      <c r="B20" s="217" t="s">
        <v>2193</v>
      </c>
      <c r="C20" s="112" t="s">
        <v>24</v>
      </c>
      <c r="D20" s="99" t="s">
        <v>16</v>
      </c>
      <c r="E20" s="99" t="s">
        <v>15</v>
      </c>
      <c r="F20" s="99" t="s">
        <v>461</v>
      </c>
      <c r="G20" s="121" t="s">
        <v>2441</v>
      </c>
    </row>
    <row r="21" spans="1:7" ht="47.25" x14ac:dyDescent="0.25">
      <c r="A21" s="7" t="s">
        <v>1438</v>
      </c>
      <c r="B21" s="216" t="s">
        <v>528</v>
      </c>
      <c r="C21" s="118">
        <v>40869</v>
      </c>
      <c r="D21" s="96" t="s">
        <v>0</v>
      </c>
      <c r="E21" s="97" t="s">
        <v>2657</v>
      </c>
      <c r="F21" s="97"/>
      <c r="G21" s="97" t="s">
        <v>107</v>
      </c>
    </row>
    <row r="22" spans="1:7" ht="47.25" x14ac:dyDescent="0.25">
      <c r="A22" s="14" t="s">
        <v>2997</v>
      </c>
      <c r="B22" s="217" t="s">
        <v>1439</v>
      </c>
      <c r="C22" s="120" t="s">
        <v>15</v>
      </c>
      <c r="D22" s="99" t="s">
        <v>16</v>
      </c>
      <c r="E22" s="99" t="s">
        <v>15</v>
      </c>
      <c r="F22" s="99" t="s">
        <v>461</v>
      </c>
      <c r="G22" s="121" t="s">
        <v>107</v>
      </c>
    </row>
    <row r="23" spans="1:7" ht="63" x14ac:dyDescent="0.25">
      <c r="A23" s="14" t="s">
        <v>1443</v>
      </c>
      <c r="B23" s="217" t="s">
        <v>1442</v>
      </c>
      <c r="C23" s="102" t="s">
        <v>24</v>
      </c>
      <c r="D23" s="99" t="s">
        <v>16</v>
      </c>
      <c r="E23" s="99" t="s">
        <v>15</v>
      </c>
      <c r="F23" s="99" t="s">
        <v>461</v>
      </c>
      <c r="G23" s="121" t="s">
        <v>107</v>
      </c>
    </row>
    <row r="24" spans="1:7" ht="105" x14ac:dyDescent="0.25">
      <c r="A24" s="14" t="s">
        <v>2998</v>
      </c>
      <c r="B24" s="217" t="s">
        <v>1447</v>
      </c>
      <c r="C24" s="120" t="s">
        <v>15</v>
      </c>
      <c r="D24" s="99" t="s">
        <v>16</v>
      </c>
      <c r="E24" s="99" t="s">
        <v>15</v>
      </c>
      <c r="F24" s="99" t="s">
        <v>461</v>
      </c>
      <c r="G24" s="121" t="s">
        <v>107</v>
      </c>
    </row>
    <row r="25" spans="1:7" ht="63" x14ac:dyDescent="0.25">
      <c r="A25" s="14" t="s">
        <v>2999</v>
      </c>
      <c r="B25" s="217" t="s">
        <v>433</v>
      </c>
      <c r="C25" s="120" t="s">
        <v>15</v>
      </c>
      <c r="D25" s="99" t="s">
        <v>16</v>
      </c>
      <c r="E25" s="99" t="s">
        <v>15</v>
      </c>
      <c r="F25" s="99" t="s">
        <v>461</v>
      </c>
      <c r="G25" s="121"/>
    </row>
    <row r="26" spans="1:7" ht="63" x14ac:dyDescent="0.25">
      <c r="A26" s="14" t="s">
        <v>1449</v>
      </c>
      <c r="B26" s="217" t="s">
        <v>102</v>
      </c>
      <c r="C26" s="120" t="s">
        <v>15</v>
      </c>
      <c r="D26" s="99" t="s">
        <v>16</v>
      </c>
      <c r="E26" s="99" t="s">
        <v>15</v>
      </c>
      <c r="F26" s="99" t="s">
        <v>461</v>
      </c>
      <c r="G26" s="121" t="s">
        <v>107</v>
      </c>
    </row>
    <row r="27" spans="1:7" ht="47.25" x14ac:dyDescent="0.25">
      <c r="A27" s="14" t="s">
        <v>1446</v>
      </c>
      <c r="B27" s="217" t="s">
        <v>101</v>
      </c>
      <c r="C27" s="120" t="s">
        <v>15</v>
      </c>
      <c r="D27" s="99" t="s">
        <v>16</v>
      </c>
      <c r="E27" s="99" t="s">
        <v>15</v>
      </c>
      <c r="F27" s="99" t="s">
        <v>461</v>
      </c>
      <c r="G27" s="123" t="s">
        <v>2441</v>
      </c>
    </row>
    <row r="28" spans="1:7" ht="47.25" x14ac:dyDescent="0.25">
      <c r="A28" s="14" t="s">
        <v>3000</v>
      </c>
      <c r="B28" s="217" t="s">
        <v>2197</v>
      </c>
      <c r="C28" s="120" t="s">
        <v>15</v>
      </c>
      <c r="D28" s="99" t="s">
        <v>16</v>
      </c>
      <c r="E28" s="99" t="s">
        <v>15</v>
      </c>
      <c r="F28" s="99" t="s">
        <v>461</v>
      </c>
      <c r="G28" s="123" t="s">
        <v>2198</v>
      </c>
    </row>
    <row r="29" spans="1:7" ht="47.25" x14ac:dyDescent="0.25">
      <c r="A29" s="14" t="s">
        <v>906</v>
      </c>
      <c r="B29" s="217" t="s">
        <v>529</v>
      </c>
      <c r="C29" s="102" t="s">
        <v>24</v>
      </c>
      <c r="D29" s="99" t="s">
        <v>16</v>
      </c>
      <c r="E29" s="99" t="s">
        <v>15</v>
      </c>
      <c r="F29" s="99" t="s">
        <v>461</v>
      </c>
      <c r="G29" s="99" t="s">
        <v>107</v>
      </c>
    </row>
    <row r="30" spans="1:7" ht="47.25" x14ac:dyDescent="0.25">
      <c r="A30" s="14" t="s">
        <v>2236</v>
      </c>
      <c r="B30" s="217" t="s">
        <v>2238</v>
      </c>
      <c r="C30" s="102" t="s">
        <v>24</v>
      </c>
      <c r="D30" s="99" t="s">
        <v>16</v>
      </c>
      <c r="E30" s="99" t="s">
        <v>15</v>
      </c>
      <c r="F30" s="99" t="s">
        <v>461</v>
      </c>
      <c r="G30" s="99" t="s">
        <v>2237</v>
      </c>
    </row>
    <row r="31" spans="1:7" ht="31.5" x14ac:dyDescent="0.25">
      <c r="A31" s="2" t="s">
        <v>3003</v>
      </c>
      <c r="B31" s="216" t="s">
        <v>983</v>
      </c>
      <c r="C31" s="95">
        <v>39776</v>
      </c>
      <c r="D31" s="103" t="s">
        <v>947</v>
      </c>
      <c r="E31" s="97" t="s">
        <v>2658</v>
      </c>
      <c r="F31" s="97"/>
      <c r="G31" s="124" t="s">
        <v>982</v>
      </c>
    </row>
    <row r="32" spans="1:7" ht="47.25" x14ac:dyDescent="0.25">
      <c r="A32" s="15" t="s">
        <v>1162</v>
      </c>
      <c r="B32" s="217" t="s">
        <v>1320</v>
      </c>
      <c r="C32" s="102" t="s">
        <v>15</v>
      </c>
      <c r="D32" s="99" t="s">
        <v>16</v>
      </c>
      <c r="E32" s="99" t="s">
        <v>15</v>
      </c>
      <c r="F32" s="99" t="s">
        <v>461</v>
      </c>
      <c r="G32" s="121" t="s">
        <v>1163</v>
      </c>
    </row>
    <row r="33" spans="1:7" ht="47.25" x14ac:dyDescent="0.25">
      <c r="A33" s="15" t="s">
        <v>1176</v>
      </c>
      <c r="B33" s="217" t="s">
        <v>1327</v>
      </c>
      <c r="C33" s="102" t="s">
        <v>15</v>
      </c>
      <c r="D33" s="99" t="s">
        <v>16</v>
      </c>
      <c r="E33" s="99" t="s">
        <v>15</v>
      </c>
      <c r="F33" s="99" t="s">
        <v>461</v>
      </c>
      <c r="G33" s="121" t="s">
        <v>1175</v>
      </c>
    </row>
    <row r="34" spans="1:7" ht="47.25" x14ac:dyDescent="0.25">
      <c r="A34" s="19" t="s">
        <v>2241</v>
      </c>
      <c r="B34" s="217" t="s">
        <v>2239</v>
      </c>
      <c r="C34" s="102" t="s">
        <v>15</v>
      </c>
      <c r="D34" s="99" t="s">
        <v>16</v>
      </c>
      <c r="E34" s="99" t="s">
        <v>15</v>
      </c>
      <c r="F34" s="99" t="s">
        <v>461</v>
      </c>
      <c r="G34" s="121" t="s">
        <v>2240</v>
      </c>
    </row>
    <row r="35" spans="1:7" ht="31.5" x14ac:dyDescent="0.25">
      <c r="A35" s="11" t="s">
        <v>3002</v>
      </c>
      <c r="B35" s="216" t="s">
        <v>1935</v>
      </c>
      <c r="C35" s="127">
        <v>39779</v>
      </c>
      <c r="D35" s="103" t="s">
        <v>947</v>
      </c>
      <c r="E35" s="97" t="s">
        <v>2658</v>
      </c>
      <c r="F35" s="97"/>
      <c r="G35" s="128" t="s">
        <v>1936</v>
      </c>
    </row>
    <row r="36" spans="1:7" ht="47.25" x14ac:dyDescent="0.25">
      <c r="A36" s="19" t="s">
        <v>2243</v>
      </c>
      <c r="B36" s="217" t="s">
        <v>2242</v>
      </c>
      <c r="C36" s="102" t="s">
        <v>15</v>
      </c>
      <c r="D36" s="99" t="s">
        <v>16</v>
      </c>
      <c r="E36" s="99" t="s">
        <v>15</v>
      </c>
      <c r="F36" s="99" t="s">
        <v>461</v>
      </c>
      <c r="G36" s="121" t="s">
        <v>1991</v>
      </c>
    </row>
    <row r="37" spans="1:7" ht="47.25" x14ac:dyDescent="0.25">
      <c r="A37" s="19" t="s">
        <v>2246</v>
      </c>
      <c r="B37" s="217" t="s">
        <v>2245</v>
      </c>
      <c r="C37" s="102" t="s">
        <v>15</v>
      </c>
      <c r="D37" s="99" t="s">
        <v>16</v>
      </c>
      <c r="E37" s="99" t="s">
        <v>15</v>
      </c>
      <c r="F37" s="99" t="s">
        <v>461</v>
      </c>
      <c r="G37" s="121" t="s">
        <v>2244</v>
      </c>
    </row>
    <row r="38" spans="1:7" ht="47.25" x14ac:dyDescent="0.25">
      <c r="A38" s="11" t="s">
        <v>1073</v>
      </c>
      <c r="B38" s="216" t="s">
        <v>1072</v>
      </c>
      <c r="C38" s="125">
        <v>39770</v>
      </c>
      <c r="D38" s="103" t="s">
        <v>947</v>
      </c>
      <c r="E38" s="97" t="s">
        <v>2658</v>
      </c>
      <c r="F38" s="97"/>
      <c r="G38" s="126" t="s">
        <v>1071</v>
      </c>
    </row>
    <row r="39" spans="1:7" ht="47.25" x14ac:dyDescent="0.25">
      <c r="A39" s="14" t="s">
        <v>908</v>
      </c>
      <c r="B39" s="217" t="s">
        <v>1457</v>
      </c>
      <c r="C39" s="102" t="s">
        <v>15</v>
      </c>
      <c r="D39" s="99" t="s">
        <v>16</v>
      </c>
      <c r="E39" s="99" t="s">
        <v>15</v>
      </c>
      <c r="F39" s="99" t="s">
        <v>461</v>
      </c>
      <c r="G39" s="99" t="s">
        <v>2041</v>
      </c>
    </row>
    <row r="40" spans="1:7" ht="47.25" x14ac:dyDescent="0.25">
      <c r="A40" s="14" t="s">
        <v>2593</v>
      </c>
      <c r="B40" s="217" t="s">
        <v>2591</v>
      </c>
      <c r="C40" s="102" t="s">
        <v>15</v>
      </c>
      <c r="D40" s="99" t="s">
        <v>16</v>
      </c>
      <c r="E40" s="99" t="s">
        <v>15</v>
      </c>
      <c r="F40" s="99" t="s">
        <v>461</v>
      </c>
      <c r="G40" s="121" t="s">
        <v>2592</v>
      </c>
    </row>
    <row r="41" spans="1:7" ht="31.5" x14ac:dyDescent="0.25">
      <c r="A41" s="2" t="s">
        <v>3001</v>
      </c>
      <c r="B41" s="216" t="s">
        <v>993</v>
      </c>
      <c r="C41" s="95">
        <v>39787</v>
      </c>
      <c r="D41" s="103" t="s">
        <v>947</v>
      </c>
      <c r="E41" s="97" t="s">
        <v>2658</v>
      </c>
      <c r="F41" s="97"/>
      <c r="G41" s="124" t="s">
        <v>994</v>
      </c>
    </row>
    <row r="42" spans="1:7" ht="47.25" x14ac:dyDescent="0.25">
      <c r="A42" s="15" t="s">
        <v>1178</v>
      </c>
      <c r="B42" s="217" t="s">
        <v>1328</v>
      </c>
      <c r="C42" s="102" t="s">
        <v>15</v>
      </c>
      <c r="D42" s="99" t="s">
        <v>16</v>
      </c>
      <c r="E42" s="99" t="s">
        <v>15</v>
      </c>
      <c r="F42" s="99" t="s">
        <v>461</v>
      </c>
      <c r="G42" s="121" t="s">
        <v>1177</v>
      </c>
    </row>
    <row r="43" spans="1:7" ht="47.25" x14ac:dyDescent="0.25">
      <c r="A43" s="19" t="s">
        <v>1823</v>
      </c>
      <c r="B43" s="217" t="s">
        <v>1824</v>
      </c>
      <c r="C43" s="129" t="s">
        <v>24</v>
      </c>
      <c r="D43" s="99" t="s">
        <v>16</v>
      </c>
      <c r="E43" s="99" t="s">
        <v>15</v>
      </c>
      <c r="F43" s="99" t="s">
        <v>461</v>
      </c>
      <c r="G43" s="130" t="s">
        <v>1825</v>
      </c>
    </row>
    <row r="44" spans="1:7" ht="31.5" x14ac:dyDescent="0.25">
      <c r="A44" s="11" t="s">
        <v>3004</v>
      </c>
      <c r="B44" s="216" t="s">
        <v>1834</v>
      </c>
      <c r="C44" s="127">
        <v>40137</v>
      </c>
      <c r="D44" s="103" t="s">
        <v>947</v>
      </c>
      <c r="E44" s="97" t="s">
        <v>2658</v>
      </c>
      <c r="F44" s="97"/>
      <c r="G44" s="128" t="s">
        <v>1835</v>
      </c>
    </row>
    <row r="45" spans="1:7" ht="47.25" x14ac:dyDescent="0.25">
      <c r="A45" s="19" t="s">
        <v>1961</v>
      </c>
      <c r="B45" s="217" t="s">
        <v>1962</v>
      </c>
      <c r="C45" s="129" t="s">
        <v>24</v>
      </c>
      <c r="D45" s="99" t="s">
        <v>16</v>
      </c>
      <c r="E45" s="99" t="s">
        <v>15</v>
      </c>
      <c r="F45" s="99" t="s">
        <v>461</v>
      </c>
      <c r="G45" s="130" t="s">
        <v>1963</v>
      </c>
    </row>
    <row r="46" spans="1:7" ht="47.25" x14ac:dyDescent="0.25">
      <c r="A46" s="15" t="s">
        <v>1181</v>
      </c>
      <c r="B46" s="217" t="s">
        <v>1263</v>
      </c>
      <c r="C46" s="102" t="s">
        <v>15</v>
      </c>
      <c r="D46" s="99" t="s">
        <v>16</v>
      </c>
      <c r="E46" s="99" t="s">
        <v>15</v>
      </c>
      <c r="F46" s="99" t="s">
        <v>461</v>
      </c>
      <c r="G46" s="121" t="s">
        <v>1182</v>
      </c>
    </row>
    <row r="47" spans="1:7" ht="47.25" x14ac:dyDescent="0.25">
      <c r="A47" s="15" t="s">
        <v>1154</v>
      </c>
      <c r="B47" s="217" t="s">
        <v>1316</v>
      </c>
      <c r="C47" s="102" t="s">
        <v>15</v>
      </c>
      <c r="D47" s="99" t="s">
        <v>16</v>
      </c>
      <c r="E47" s="99" t="s">
        <v>15</v>
      </c>
      <c r="F47" s="99" t="s">
        <v>461</v>
      </c>
      <c r="G47" s="121" t="s">
        <v>1155</v>
      </c>
    </row>
    <row r="48" spans="1:7" ht="47.25" x14ac:dyDescent="0.25">
      <c r="A48" s="15" t="s">
        <v>2248</v>
      </c>
      <c r="B48" s="217" t="s">
        <v>2247</v>
      </c>
      <c r="C48" s="102" t="s">
        <v>15</v>
      </c>
      <c r="D48" s="99" t="s">
        <v>16</v>
      </c>
      <c r="E48" s="99" t="s">
        <v>15</v>
      </c>
      <c r="F48" s="99" t="s">
        <v>461</v>
      </c>
      <c r="G48" s="121" t="s">
        <v>2249</v>
      </c>
    </row>
    <row r="49" spans="1:7" ht="47.25" x14ac:dyDescent="0.25">
      <c r="A49" s="15" t="s">
        <v>1146</v>
      </c>
      <c r="B49" s="217" t="s">
        <v>1310</v>
      </c>
      <c r="C49" s="102" t="s">
        <v>15</v>
      </c>
      <c r="D49" s="99" t="s">
        <v>16</v>
      </c>
      <c r="E49" s="99" t="s">
        <v>15</v>
      </c>
      <c r="F49" s="99" t="s">
        <v>461</v>
      </c>
      <c r="G49" s="121" t="s">
        <v>1147</v>
      </c>
    </row>
    <row r="50" spans="1:7" ht="47.25" x14ac:dyDescent="0.25">
      <c r="A50" s="19" t="s">
        <v>1149</v>
      </c>
      <c r="B50" s="217" t="s">
        <v>1264</v>
      </c>
      <c r="C50" s="102" t="s">
        <v>15</v>
      </c>
      <c r="D50" s="99" t="s">
        <v>16</v>
      </c>
      <c r="E50" s="99" t="s">
        <v>15</v>
      </c>
      <c r="F50" s="99" t="s">
        <v>461</v>
      </c>
      <c r="G50" s="105" t="s">
        <v>1152</v>
      </c>
    </row>
    <row r="51" spans="1:7" ht="31.5" x14ac:dyDescent="0.25">
      <c r="A51" s="11" t="s">
        <v>3005</v>
      </c>
      <c r="B51" s="216" t="s">
        <v>1913</v>
      </c>
      <c r="C51" s="127">
        <v>39763</v>
      </c>
      <c r="D51" s="103" t="s">
        <v>947</v>
      </c>
      <c r="E51" s="97" t="s">
        <v>2658</v>
      </c>
      <c r="F51" s="97"/>
      <c r="G51" s="128" t="s">
        <v>1914</v>
      </c>
    </row>
    <row r="52" spans="1:7" ht="31.5" x14ac:dyDescent="0.25">
      <c r="A52" s="15" t="s">
        <v>1144</v>
      </c>
      <c r="B52" s="217" t="s">
        <v>1309</v>
      </c>
      <c r="C52" s="102" t="s">
        <v>15</v>
      </c>
      <c r="D52" s="131"/>
      <c r="E52" s="99" t="s">
        <v>15</v>
      </c>
      <c r="F52" s="99" t="s">
        <v>461</v>
      </c>
      <c r="G52" s="121" t="s">
        <v>1145</v>
      </c>
    </row>
    <row r="53" spans="1:7" ht="45" x14ac:dyDescent="0.25">
      <c r="A53" s="11" t="s">
        <v>3006</v>
      </c>
      <c r="B53" s="216" t="s">
        <v>1992</v>
      </c>
      <c r="C53" s="127">
        <v>40142</v>
      </c>
      <c r="D53" s="103" t="s">
        <v>947</v>
      </c>
      <c r="E53" s="97" t="s">
        <v>2658</v>
      </c>
      <c r="F53" s="97"/>
      <c r="G53" s="128" t="s">
        <v>1993</v>
      </c>
    </row>
    <row r="54" spans="1:7" ht="31.5" x14ac:dyDescent="0.25">
      <c r="A54" s="7" t="s">
        <v>3007</v>
      </c>
      <c r="B54" s="216" t="s">
        <v>1034</v>
      </c>
      <c r="C54" s="95">
        <v>40869</v>
      </c>
      <c r="D54" s="103" t="s">
        <v>7</v>
      </c>
      <c r="E54" s="98" t="s">
        <v>2661</v>
      </c>
      <c r="F54" s="98"/>
      <c r="G54" s="124" t="s">
        <v>1035</v>
      </c>
    </row>
    <row r="55" spans="1:7" ht="45" x14ac:dyDescent="0.25">
      <c r="A55" s="2" t="s">
        <v>959</v>
      </c>
      <c r="B55" s="216" t="s">
        <v>961</v>
      </c>
      <c r="C55" s="95">
        <v>40147</v>
      </c>
      <c r="D55" s="103" t="s">
        <v>947</v>
      </c>
      <c r="E55" s="97" t="s">
        <v>2658</v>
      </c>
      <c r="F55" s="97"/>
      <c r="G55" s="124" t="s">
        <v>960</v>
      </c>
    </row>
    <row r="56" spans="1:7" ht="31.5" x14ac:dyDescent="0.25">
      <c r="A56" s="11" t="s">
        <v>3008</v>
      </c>
      <c r="B56" s="216" t="s">
        <v>1091</v>
      </c>
      <c r="C56" s="125">
        <v>39762</v>
      </c>
      <c r="D56" s="103" t="s">
        <v>947</v>
      </c>
      <c r="E56" s="97" t="s">
        <v>2658</v>
      </c>
      <c r="F56" s="97"/>
      <c r="G56" s="126" t="s">
        <v>1092</v>
      </c>
    </row>
    <row r="57" spans="1:7" ht="31.5" x14ac:dyDescent="0.25">
      <c r="A57" s="11" t="s">
        <v>3009</v>
      </c>
      <c r="B57" s="216" t="s">
        <v>2021</v>
      </c>
      <c r="C57" s="127">
        <v>40142</v>
      </c>
      <c r="D57" s="103" t="s">
        <v>947</v>
      </c>
      <c r="E57" s="97" t="s">
        <v>2658</v>
      </c>
      <c r="F57" s="97"/>
      <c r="G57" s="128" t="s">
        <v>2022</v>
      </c>
    </row>
    <row r="58" spans="1:7" ht="45" x14ac:dyDescent="0.25">
      <c r="A58" s="15" t="s">
        <v>1114</v>
      </c>
      <c r="B58" s="217" t="s">
        <v>1116</v>
      </c>
      <c r="C58" s="102" t="s">
        <v>15</v>
      </c>
      <c r="D58" s="131"/>
      <c r="E58" s="99" t="s">
        <v>15</v>
      </c>
      <c r="F58" s="99" t="s">
        <v>461</v>
      </c>
      <c r="G58" s="121" t="s">
        <v>1115</v>
      </c>
    </row>
    <row r="59" spans="1:7" ht="31.5" x14ac:dyDescent="0.25">
      <c r="A59" s="2" t="s">
        <v>3010</v>
      </c>
      <c r="B59" s="216" t="s">
        <v>1298</v>
      </c>
      <c r="C59" s="95">
        <v>40158</v>
      </c>
      <c r="D59" s="103" t="s">
        <v>7</v>
      </c>
      <c r="E59" s="98" t="s">
        <v>2661</v>
      </c>
      <c r="F59" s="98"/>
      <c r="G59" s="124" t="s">
        <v>1297</v>
      </c>
    </row>
    <row r="60" spans="1:7" ht="45" x14ac:dyDescent="0.25">
      <c r="A60" s="14" t="s">
        <v>1131</v>
      </c>
      <c r="B60" s="217" t="s">
        <v>1338</v>
      </c>
      <c r="C60" s="102" t="s">
        <v>15</v>
      </c>
      <c r="D60" s="131"/>
      <c r="E60" s="99" t="s">
        <v>15</v>
      </c>
      <c r="F60" s="99" t="s">
        <v>461</v>
      </c>
      <c r="G60" s="121" t="s">
        <v>1132</v>
      </c>
    </row>
    <row r="61" spans="1:7" ht="47.25" x14ac:dyDescent="0.25">
      <c r="A61" s="11" t="s">
        <v>3011</v>
      </c>
      <c r="B61" s="216" t="s">
        <v>538</v>
      </c>
      <c r="C61" s="127">
        <v>40142</v>
      </c>
      <c r="D61" s="103" t="s">
        <v>947</v>
      </c>
      <c r="E61" s="97" t="s">
        <v>2658</v>
      </c>
      <c r="F61" s="97"/>
      <c r="G61" s="128" t="s">
        <v>1217</v>
      </c>
    </row>
    <row r="62" spans="1:7" ht="45" x14ac:dyDescent="0.25">
      <c r="A62" s="15" t="s">
        <v>1185</v>
      </c>
      <c r="B62" s="217" t="s">
        <v>1330</v>
      </c>
      <c r="C62" s="102" t="s">
        <v>15</v>
      </c>
      <c r="D62" s="131"/>
      <c r="E62" s="99" t="s">
        <v>15</v>
      </c>
      <c r="F62" s="99" t="s">
        <v>461</v>
      </c>
      <c r="G62" s="121" t="s">
        <v>1186</v>
      </c>
    </row>
    <row r="63" spans="1:7" ht="31.5" x14ac:dyDescent="0.25">
      <c r="A63" s="11" t="s">
        <v>3012</v>
      </c>
      <c r="B63" s="216" t="s">
        <v>1931</v>
      </c>
      <c r="C63" s="127">
        <v>40141</v>
      </c>
      <c r="D63" s="103" t="s">
        <v>947</v>
      </c>
      <c r="E63" s="97" t="s">
        <v>2658</v>
      </c>
      <c r="F63" s="97"/>
      <c r="G63" s="128" t="s">
        <v>1932</v>
      </c>
    </row>
    <row r="64" spans="1:7" ht="31.5" x14ac:dyDescent="0.25">
      <c r="A64" s="14" t="s">
        <v>1134</v>
      </c>
      <c r="B64" s="217" t="s">
        <v>1300</v>
      </c>
      <c r="C64" s="102" t="s">
        <v>15</v>
      </c>
      <c r="D64" s="131"/>
      <c r="E64" s="99" t="s">
        <v>15</v>
      </c>
      <c r="F64" s="99" t="s">
        <v>461</v>
      </c>
      <c r="G64" s="121" t="s">
        <v>1301</v>
      </c>
    </row>
    <row r="65" spans="1:7" ht="31.5" x14ac:dyDescent="0.25">
      <c r="A65" s="15" t="s">
        <v>1094</v>
      </c>
      <c r="B65" s="217" t="s">
        <v>1093</v>
      </c>
      <c r="C65" s="102" t="s">
        <v>15</v>
      </c>
      <c r="D65" s="131"/>
      <c r="E65" s="99" t="s">
        <v>15</v>
      </c>
      <c r="F65" s="99" t="s">
        <v>461</v>
      </c>
      <c r="G65" s="121" t="s">
        <v>1095</v>
      </c>
    </row>
    <row r="66" spans="1:7" ht="45" x14ac:dyDescent="0.25">
      <c r="A66" s="2" t="s">
        <v>970</v>
      </c>
      <c r="B66" s="216" t="s">
        <v>971</v>
      </c>
      <c r="C66" s="95">
        <v>39762</v>
      </c>
      <c r="D66" s="103" t="s">
        <v>947</v>
      </c>
      <c r="E66" s="97" t="s">
        <v>2658</v>
      </c>
      <c r="F66" s="97"/>
      <c r="G66" s="124" t="s">
        <v>969</v>
      </c>
    </row>
    <row r="67" spans="1:7" ht="47.25" x14ac:dyDescent="0.25">
      <c r="A67" s="11" t="s">
        <v>1893</v>
      </c>
      <c r="B67" s="216" t="s">
        <v>1894</v>
      </c>
      <c r="C67" s="127">
        <v>40868</v>
      </c>
      <c r="D67" s="103" t="s">
        <v>7</v>
      </c>
      <c r="E67" s="98" t="s">
        <v>2661</v>
      </c>
      <c r="F67" s="98"/>
      <c r="G67" s="128" t="s">
        <v>1895</v>
      </c>
    </row>
    <row r="68" spans="1:7" ht="31.5" x14ac:dyDescent="0.25">
      <c r="A68" s="7" t="s">
        <v>3013</v>
      </c>
      <c r="B68" s="216" t="s">
        <v>432</v>
      </c>
      <c r="C68" s="95">
        <v>40141</v>
      </c>
      <c r="D68" s="103" t="s">
        <v>947</v>
      </c>
      <c r="E68" s="97" t="s">
        <v>2658</v>
      </c>
      <c r="F68" s="97"/>
      <c r="G68" s="124" t="s">
        <v>1040</v>
      </c>
    </row>
    <row r="69" spans="1:7" ht="31.5" x14ac:dyDescent="0.25">
      <c r="A69" s="11" t="s">
        <v>3014</v>
      </c>
      <c r="B69" s="216" t="s">
        <v>1258</v>
      </c>
      <c r="C69" s="127">
        <v>40868</v>
      </c>
      <c r="D69" s="103" t="s">
        <v>7</v>
      </c>
      <c r="E69" s="98" t="s">
        <v>2661</v>
      </c>
      <c r="F69" s="98"/>
      <c r="G69" s="128" t="s">
        <v>1259</v>
      </c>
    </row>
    <row r="70" spans="1:7" ht="31.5" x14ac:dyDescent="0.25">
      <c r="A70" s="14" t="s">
        <v>1452</v>
      </c>
      <c r="B70" s="217" t="s">
        <v>544</v>
      </c>
      <c r="C70" s="102" t="s">
        <v>15</v>
      </c>
      <c r="D70" s="99" t="s">
        <v>15</v>
      </c>
      <c r="E70" s="102" t="s">
        <v>15</v>
      </c>
      <c r="F70" s="99" t="s">
        <v>461</v>
      </c>
      <c r="G70" s="99"/>
    </row>
    <row r="71" spans="1:7" ht="31.5" x14ac:dyDescent="0.25">
      <c r="A71" s="15" t="s">
        <v>1112</v>
      </c>
      <c r="B71" s="217" t="s">
        <v>544</v>
      </c>
      <c r="C71" s="102" t="s">
        <v>15</v>
      </c>
      <c r="D71" s="131"/>
      <c r="E71" s="99" t="s">
        <v>15</v>
      </c>
      <c r="F71" s="99" t="s">
        <v>461</v>
      </c>
      <c r="G71" s="121" t="s">
        <v>1113</v>
      </c>
    </row>
    <row r="72" spans="1:7" ht="31.5" x14ac:dyDescent="0.25">
      <c r="A72" s="15" t="s">
        <v>1098</v>
      </c>
      <c r="B72" s="217" t="s">
        <v>1097</v>
      </c>
      <c r="C72" s="102" t="s">
        <v>15</v>
      </c>
      <c r="D72" s="131"/>
      <c r="E72" s="99" t="s">
        <v>15</v>
      </c>
      <c r="F72" s="99" t="s">
        <v>461</v>
      </c>
      <c r="G72" s="121" t="s">
        <v>1096</v>
      </c>
    </row>
    <row r="73" spans="1:7" ht="47.25" x14ac:dyDescent="0.25">
      <c r="A73" s="15" t="s">
        <v>2251</v>
      </c>
      <c r="B73" s="217" t="s">
        <v>2250</v>
      </c>
      <c r="C73" s="102" t="s">
        <v>15</v>
      </c>
      <c r="D73" s="131"/>
      <c r="E73" s="99" t="s">
        <v>15</v>
      </c>
      <c r="F73" s="99" t="s">
        <v>461</v>
      </c>
      <c r="G73" s="121" t="s">
        <v>2252</v>
      </c>
    </row>
    <row r="74" spans="1:7" ht="45" x14ac:dyDescent="0.25">
      <c r="A74" s="2" t="s">
        <v>3015</v>
      </c>
      <c r="B74" s="216" t="s">
        <v>981</v>
      </c>
      <c r="C74" s="95">
        <v>39861</v>
      </c>
      <c r="D74" s="103" t="s">
        <v>947</v>
      </c>
      <c r="E74" s="97" t="s">
        <v>2658</v>
      </c>
      <c r="F74" s="97"/>
      <c r="G74" s="124" t="s">
        <v>980</v>
      </c>
    </row>
    <row r="75" spans="1:7" ht="31.5" x14ac:dyDescent="0.25">
      <c r="A75" s="15" t="s">
        <v>1118</v>
      </c>
      <c r="B75" s="217" t="s">
        <v>1119</v>
      </c>
      <c r="C75" s="102" t="s">
        <v>15</v>
      </c>
      <c r="D75" s="131"/>
      <c r="E75" s="99" t="s">
        <v>15</v>
      </c>
      <c r="F75" s="99" t="s">
        <v>461</v>
      </c>
      <c r="G75" s="121" t="s">
        <v>1117</v>
      </c>
    </row>
    <row r="76" spans="1:7" ht="31.5" x14ac:dyDescent="0.25">
      <c r="A76" s="11" t="s">
        <v>3016</v>
      </c>
      <c r="B76" s="216" t="s">
        <v>1273</v>
      </c>
      <c r="C76" s="127">
        <v>40141</v>
      </c>
      <c r="D76" s="103" t="s">
        <v>947</v>
      </c>
      <c r="E76" s="97" t="s">
        <v>2658</v>
      </c>
      <c r="F76" s="97"/>
      <c r="G76" s="128" t="s">
        <v>1272</v>
      </c>
    </row>
    <row r="77" spans="1:7" ht="31.5" x14ac:dyDescent="0.25">
      <c r="A77" s="11" t="s">
        <v>3017</v>
      </c>
      <c r="B77" s="216" t="s">
        <v>1294</v>
      </c>
      <c r="C77" s="127">
        <v>40254</v>
      </c>
      <c r="D77" s="103" t="s">
        <v>947</v>
      </c>
      <c r="E77" s="97" t="s">
        <v>2658</v>
      </c>
      <c r="F77" s="97"/>
      <c r="G77" s="128" t="s">
        <v>1293</v>
      </c>
    </row>
    <row r="78" spans="1:7" ht="31.5" x14ac:dyDescent="0.25">
      <c r="A78" s="11" t="s">
        <v>3018</v>
      </c>
      <c r="B78" s="216" t="s">
        <v>1899</v>
      </c>
      <c r="C78" s="127">
        <v>40137</v>
      </c>
      <c r="D78" s="103" t="s">
        <v>947</v>
      </c>
      <c r="E78" s="97" t="s">
        <v>2658</v>
      </c>
      <c r="F78" s="97"/>
      <c r="G78" s="128" t="s">
        <v>1900</v>
      </c>
    </row>
    <row r="79" spans="1:7" ht="31.5" x14ac:dyDescent="0.25">
      <c r="A79" s="19" t="s">
        <v>1908</v>
      </c>
      <c r="B79" s="217" t="s">
        <v>1909</v>
      </c>
      <c r="C79" s="129" t="s">
        <v>24</v>
      </c>
      <c r="D79" s="130"/>
      <c r="E79" s="99" t="s">
        <v>15</v>
      </c>
      <c r="F79" s="99" t="s">
        <v>461</v>
      </c>
      <c r="G79" s="130" t="s">
        <v>1910</v>
      </c>
    </row>
    <row r="80" spans="1:7" ht="31.5" x14ac:dyDescent="0.25">
      <c r="A80" s="11" t="s">
        <v>1926</v>
      </c>
      <c r="B80" s="216" t="s">
        <v>1927</v>
      </c>
      <c r="C80" s="127">
        <v>40883</v>
      </c>
      <c r="D80" s="103" t="s">
        <v>7</v>
      </c>
      <c r="E80" s="98" t="s">
        <v>2661</v>
      </c>
      <c r="F80" s="98"/>
      <c r="G80" s="128" t="s">
        <v>1928</v>
      </c>
    </row>
    <row r="81" spans="1:7" ht="63" x14ac:dyDescent="0.25">
      <c r="A81" s="14" t="s">
        <v>3019</v>
      </c>
      <c r="B81" s="217" t="s">
        <v>2260</v>
      </c>
      <c r="C81" s="102" t="s">
        <v>15</v>
      </c>
      <c r="D81" s="99" t="s">
        <v>16</v>
      </c>
      <c r="E81" s="99" t="s">
        <v>15</v>
      </c>
      <c r="F81" s="99" t="s">
        <v>461</v>
      </c>
      <c r="G81" s="121" t="s">
        <v>2259</v>
      </c>
    </row>
    <row r="82" spans="1:7" ht="31.5" x14ac:dyDescent="0.25">
      <c r="A82" s="14" t="s">
        <v>3020</v>
      </c>
      <c r="B82" s="217" t="s">
        <v>1305</v>
      </c>
      <c r="C82" s="102" t="s">
        <v>15</v>
      </c>
      <c r="D82" s="131"/>
      <c r="E82" s="99" t="s">
        <v>15</v>
      </c>
      <c r="F82" s="99" t="s">
        <v>461</v>
      </c>
      <c r="G82" s="121" t="s">
        <v>1138</v>
      </c>
    </row>
    <row r="83" spans="1:7" ht="31.5" x14ac:dyDescent="0.25">
      <c r="A83" s="54" t="s">
        <v>3021</v>
      </c>
      <c r="B83" s="219" t="s">
        <v>1238</v>
      </c>
      <c r="C83" s="132">
        <v>40140</v>
      </c>
      <c r="D83" s="103" t="s">
        <v>947</v>
      </c>
      <c r="E83" s="97" t="s">
        <v>2658</v>
      </c>
      <c r="F83" s="97"/>
      <c r="G83" s="133" t="s">
        <v>1239</v>
      </c>
    </row>
    <row r="84" spans="1:7" ht="31.5" x14ac:dyDescent="0.25">
      <c r="A84" s="15" t="s">
        <v>1189</v>
      </c>
      <c r="B84" s="217" t="s">
        <v>1332</v>
      </c>
      <c r="C84" s="102" t="s">
        <v>15</v>
      </c>
      <c r="D84" s="131"/>
      <c r="E84" s="99" t="s">
        <v>15</v>
      </c>
      <c r="F84" s="99" t="s">
        <v>461</v>
      </c>
      <c r="G84" s="121" t="s">
        <v>1190</v>
      </c>
    </row>
    <row r="85" spans="1:7" ht="47.25" x14ac:dyDescent="0.25">
      <c r="A85" s="15" t="s">
        <v>2257</v>
      </c>
      <c r="B85" s="217" t="s">
        <v>2258</v>
      </c>
      <c r="C85" s="102" t="s">
        <v>15</v>
      </c>
      <c r="D85" s="99" t="s">
        <v>16</v>
      </c>
      <c r="E85" s="99" t="s">
        <v>15</v>
      </c>
      <c r="F85" s="99" t="s">
        <v>461</v>
      </c>
      <c r="G85" s="121" t="s">
        <v>2256</v>
      </c>
    </row>
    <row r="86" spans="1:7" ht="31.5" x14ac:dyDescent="0.25">
      <c r="A86" s="11" t="s">
        <v>3022</v>
      </c>
      <c r="B86" s="216" t="s">
        <v>1952</v>
      </c>
      <c r="C86" s="127">
        <v>40141</v>
      </c>
      <c r="D86" s="103" t="s">
        <v>947</v>
      </c>
      <c r="E86" s="97" t="s">
        <v>2658</v>
      </c>
      <c r="F86" s="97"/>
      <c r="G86" s="128" t="s">
        <v>1953</v>
      </c>
    </row>
    <row r="87" spans="1:7" ht="47.25" x14ac:dyDescent="0.25">
      <c r="A87" s="61" t="s">
        <v>2261</v>
      </c>
      <c r="B87" s="217" t="s">
        <v>2262</v>
      </c>
      <c r="C87" s="102" t="s">
        <v>15</v>
      </c>
      <c r="D87" s="99" t="s">
        <v>16</v>
      </c>
      <c r="E87" s="99" t="s">
        <v>15</v>
      </c>
      <c r="F87" s="99" t="s">
        <v>461</v>
      </c>
      <c r="G87" s="130" t="s">
        <v>2263</v>
      </c>
    </row>
    <row r="88" spans="1:7" ht="31.5" x14ac:dyDescent="0.25">
      <c r="A88" s="2" t="s">
        <v>3023</v>
      </c>
      <c r="B88" s="216" t="s">
        <v>990</v>
      </c>
      <c r="C88" s="95">
        <v>39776</v>
      </c>
      <c r="D88" s="103" t="s">
        <v>947</v>
      </c>
      <c r="E88" s="97" t="s">
        <v>2658</v>
      </c>
      <c r="F88" s="97"/>
      <c r="G88" s="124" t="s">
        <v>989</v>
      </c>
    </row>
    <row r="89" spans="1:7" ht="47.25" x14ac:dyDescent="0.25">
      <c r="A89" s="14" t="s">
        <v>2264</v>
      </c>
      <c r="B89" s="217" t="s">
        <v>2265</v>
      </c>
      <c r="C89" s="102" t="s">
        <v>15</v>
      </c>
      <c r="D89" s="99" t="s">
        <v>16</v>
      </c>
      <c r="E89" s="99" t="s">
        <v>15</v>
      </c>
      <c r="F89" s="99" t="s">
        <v>461</v>
      </c>
      <c r="G89" s="99" t="s">
        <v>2266</v>
      </c>
    </row>
    <row r="90" spans="1:7" ht="47.25" x14ac:dyDescent="0.25">
      <c r="A90" s="11" t="s">
        <v>3024</v>
      </c>
      <c r="B90" s="216" t="s">
        <v>1249</v>
      </c>
      <c r="C90" s="127">
        <v>39777</v>
      </c>
      <c r="D90" s="103" t="s">
        <v>947</v>
      </c>
      <c r="E90" s="97" t="s">
        <v>2658</v>
      </c>
      <c r="F90" s="97"/>
      <c r="G90" s="128" t="s">
        <v>1250</v>
      </c>
    </row>
    <row r="91" spans="1:7" ht="47.25" x14ac:dyDescent="0.25">
      <c r="A91" s="19" t="s">
        <v>1196</v>
      </c>
      <c r="B91" s="217" t="s">
        <v>425</v>
      </c>
      <c r="C91" s="102" t="s">
        <v>15</v>
      </c>
      <c r="D91" s="130"/>
      <c r="E91" s="99" t="s">
        <v>15</v>
      </c>
      <c r="F91" s="99" t="s">
        <v>461</v>
      </c>
      <c r="G91" s="130" t="s">
        <v>1194</v>
      </c>
    </row>
    <row r="92" spans="1:7" ht="31.5" x14ac:dyDescent="0.25">
      <c r="A92" s="19" t="s">
        <v>1842</v>
      </c>
      <c r="B92" s="217" t="s">
        <v>1843</v>
      </c>
      <c r="C92" s="129" t="s">
        <v>24</v>
      </c>
      <c r="D92" s="130"/>
      <c r="E92" s="99" t="s">
        <v>15</v>
      </c>
      <c r="F92" s="99" t="s">
        <v>461</v>
      </c>
      <c r="G92" s="130" t="s">
        <v>1844</v>
      </c>
    </row>
    <row r="93" spans="1:7" ht="31.5" x14ac:dyDescent="0.25">
      <c r="A93" s="19" t="s">
        <v>1887</v>
      </c>
      <c r="B93" s="261" t="s">
        <v>1888</v>
      </c>
      <c r="C93" s="129" t="s">
        <v>24</v>
      </c>
      <c r="D93" s="130"/>
      <c r="E93" s="99" t="s">
        <v>15</v>
      </c>
      <c r="F93" s="99" t="s">
        <v>461</v>
      </c>
      <c r="G93" s="130" t="s">
        <v>1889</v>
      </c>
    </row>
    <row r="94" spans="1:7" ht="47.25" x14ac:dyDescent="0.25">
      <c r="A94" s="11" t="s">
        <v>3025</v>
      </c>
      <c r="B94" s="216" t="s">
        <v>1911</v>
      </c>
      <c r="C94" s="127">
        <v>39772</v>
      </c>
      <c r="D94" s="103" t="s">
        <v>947</v>
      </c>
      <c r="E94" s="97" t="s">
        <v>2658</v>
      </c>
      <c r="F94" s="97"/>
      <c r="G94" s="128" t="s">
        <v>1912</v>
      </c>
    </row>
    <row r="95" spans="1:7" ht="31.5" x14ac:dyDescent="0.25">
      <c r="A95" s="19" t="s">
        <v>1989</v>
      </c>
      <c r="B95" s="217" t="s">
        <v>1990</v>
      </c>
      <c r="C95" s="129" t="s">
        <v>24</v>
      </c>
      <c r="D95" s="130"/>
      <c r="E95" s="99" t="s">
        <v>15</v>
      </c>
      <c r="F95" s="99" t="s">
        <v>461</v>
      </c>
      <c r="G95" s="130" t="s">
        <v>1991</v>
      </c>
    </row>
    <row r="96" spans="1:7" ht="31.5" x14ac:dyDescent="0.25">
      <c r="A96" s="19" t="s">
        <v>1890</v>
      </c>
      <c r="B96" s="217" t="s">
        <v>1891</v>
      </c>
      <c r="C96" s="129" t="s">
        <v>24</v>
      </c>
      <c r="D96" s="130"/>
      <c r="E96" s="99" t="s">
        <v>15</v>
      </c>
      <c r="F96" s="99" t="s">
        <v>461</v>
      </c>
      <c r="G96" s="130" t="s">
        <v>1892</v>
      </c>
    </row>
    <row r="97" spans="1:7" ht="31.5" x14ac:dyDescent="0.25">
      <c r="A97" s="11" t="s">
        <v>3026</v>
      </c>
      <c r="B97" s="216" t="s">
        <v>1976</v>
      </c>
      <c r="C97" s="127">
        <v>39780</v>
      </c>
      <c r="D97" s="103" t="s">
        <v>947</v>
      </c>
      <c r="E97" s="97" t="s">
        <v>2658</v>
      </c>
      <c r="F97" s="97"/>
      <c r="G97" s="128" t="s">
        <v>1977</v>
      </c>
    </row>
    <row r="98" spans="1:7" ht="47.25" x14ac:dyDescent="0.25">
      <c r="A98" s="11" t="s">
        <v>3027</v>
      </c>
      <c r="B98" s="216" t="s">
        <v>2008</v>
      </c>
      <c r="C98" s="127">
        <v>40494</v>
      </c>
      <c r="D98" s="103" t="s">
        <v>947</v>
      </c>
      <c r="E98" s="97" t="s">
        <v>2658</v>
      </c>
      <c r="F98" s="97"/>
      <c r="G98" s="128" t="s">
        <v>2009</v>
      </c>
    </row>
    <row r="99" spans="1:7" ht="31.5" x14ac:dyDescent="0.25">
      <c r="A99" s="11" t="s">
        <v>2010</v>
      </c>
      <c r="B99" s="216" t="s">
        <v>2011</v>
      </c>
      <c r="C99" s="127">
        <v>40506</v>
      </c>
      <c r="D99" s="103" t="s">
        <v>947</v>
      </c>
      <c r="E99" s="97" t="s">
        <v>2658</v>
      </c>
      <c r="F99" s="97"/>
      <c r="G99" s="128" t="s">
        <v>2012</v>
      </c>
    </row>
    <row r="100" spans="1:7" ht="47.25" x14ac:dyDescent="0.25">
      <c r="A100" s="14" t="s">
        <v>2270</v>
      </c>
      <c r="B100" s="217" t="s">
        <v>2272</v>
      </c>
      <c r="C100" s="102" t="s">
        <v>15</v>
      </c>
      <c r="D100" s="99" t="s">
        <v>16</v>
      </c>
      <c r="E100" s="99" t="s">
        <v>15</v>
      </c>
      <c r="F100" s="99" t="s">
        <v>461</v>
      </c>
      <c r="G100" s="99" t="s">
        <v>2271</v>
      </c>
    </row>
    <row r="101" spans="1:7" ht="47.25" x14ac:dyDescent="0.25">
      <c r="A101" s="14" t="s">
        <v>2274</v>
      </c>
      <c r="B101" s="217" t="s">
        <v>2275</v>
      </c>
      <c r="C101" s="102" t="s">
        <v>15</v>
      </c>
      <c r="D101" s="99" t="s">
        <v>16</v>
      </c>
      <c r="E101" s="99" t="s">
        <v>15</v>
      </c>
      <c r="F101" s="99" t="s">
        <v>461</v>
      </c>
      <c r="G101" s="99" t="s">
        <v>2273</v>
      </c>
    </row>
    <row r="102" spans="1:7" ht="31.5" x14ac:dyDescent="0.25">
      <c r="A102" s="14" t="s">
        <v>907</v>
      </c>
      <c r="B102" s="217" t="s">
        <v>531</v>
      </c>
      <c r="C102" s="102" t="s">
        <v>15</v>
      </c>
      <c r="D102" s="109"/>
      <c r="E102" s="102" t="s">
        <v>15</v>
      </c>
      <c r="F102" s="99" t="s">
        <v>461</v>
      </c>
      <c r="G102" s="99"/>
    </row>
    <row r="103" spans="1:7" ht="31.5" x14ac:dyDescent="0.25">
      <c r="A103" s="11" t="s">
        <v>3028</v>
      </c>
      <c r="B103" s="216" t="s">
        <v>1064</v>
      </c>
      <c r="C103" s="125">
        <v>39777</v>
      </c>
      <c r="D103" s="103" t="s">
        <v>947</v>
      </c>
      <c r="E103" s="97" t="s">
        <v>2658</v>
      </c>
      <c r="F103" s="97"/>
      <c r="G103" s="126" t="s">
        <v>1063</v>
      </c>
    </row>
    <row r="104" spans="1:7" ht="47.25" x14ac:dyDescent="0.25">
      <c r="A104" s="11" t="s">
        <v>3029</v>
      </c>
      <c r="B104" s="216" t="s">
        <v>1987</v>
      </c>
      <c r="C104" s="127">
        <v>39783</v>
      </c>
      <c r="D104" s="103" t="s">
        <v>947</v>
      </c>
      <c r="E104" s="97" t="s">
        <v>2658</v>
      </c>
      <c r="F104" s="97"/>
      <c r="G104" s="128" t="s">
        <v>1988</v>
      </c>
    </row>
    <row r="105" spans="1:7" ht="31.5" x14ac:dyDescent="0.25">
      <c r="A105" s="11" t="s">
        <v>3030</v>
      </c>
      <c r="B105" s="216" t="s">
        <v>1266</v>
      </c>
      <c r="C105" s="127">
        <v>39778</v>
      </c>
      <c r="D105" s="103" t="s">
        <v>947</v>
      </c>
      <c r="E105" s="97" t="s">
        <v>2658</v>
      </c>
      <c r="F105" s="97"/>
      <c r="G105" s="128" t="s">
        <v>1267</v>
      </c>
    </row>
    <row r="106" spans="1:7" ht="45" x14ac:dyDescent="0.25">
      <c r="A106" s="11" t="s">
        <v>3031</v>
      </c>
      <c r="B106" s="216" t="s">
        <v>1237</v>
      </c>
      <c r="C106" s="127">
        <v>39780</v>
      </c>
      <c r="D106" s="103" t="s">
        <v>947</v>
      </c>
      <c r="E106" s="97" t="s">
        <v>2658</v>
      </c>
      <c r="F106" s="97"/>
      <c r="G106" s="128" t="s">
        <v>1236</v>
      </c>
    </row>
    <row r="107" spans="1:7" ht="31.5" x14ac:dyDescent="0.25">
      <c r="A107" s="11" t="s">
        <v>3032</v>
      </c>
      <c r="B107" s="216" t="s">
        <v>2039</v>
      </c>
      <c r="C107" s="127">
        <v>40140</v>
      </c>
      <c r="D107" s="103" t="s">
        <v>947</v>
      </c>
      <c r="E107" s="97" t="s">
        <v>2658</v>
      </c>
      <c r="F107" s="97"/>
      <c r="G107" s="128" t="s">
        <v>2040</v>
      </c>
    </row>
    <row r="108" spans="1:7" ht="31.5" x14ac:dyDescent="0.25">
      <c r="A108" s="15" t="s">
        <v>951</v>
      </c>
      <c r="B108" s="217" t="s">
        <v>952</v>
      </c>
      <c r="C108" s="102" t="s">
        <v>15</v>
      </c>
      <c r="D108" s="131"/>
      <c r="E108" s="99" t="s">
        <v>15</v>
      </c>
      <c r="F108" s="99" t="s">
        <v>461</v>
      </c>
      <c r="G108" s="121" t="s">
        <v>953</v>
      </c>
    </row>
    <row r="109" spans="1:7" ht="31.5" x14ac:dyDescent="0.25">
      <c r="A109" s="11" t="s">
        <v>3033</v>
      </c>
      <c r="B109" s="216" t="s">
        <v>1074</v>
      </c>
      <c r="C109" s="125">
        <v>40143</v>
      </c>
      <c r="D109" s="103" t="s">
        <v>947</v>
      </c>
      <c r="E109" s="97" t="s">
        <v>2658</v>
      </c>
      <c r="F109" s="97"/>
      <c r="G109" s="126" t="s">
        <v>1075</v>
      </c>
    </row>
    <row r="110" spans="1:7" ht="31.5" x14ac:dyDescent="0.25">
      <c r="A110" s="19" t="s">
        <v>1831</v>
      </c>
      <c r="B110" s="217" t="s">
        <v>1832</v>
      </c>
      <c r="C110" s="129" t="s">
        <v>24</v>
      </c>
      <c r="D110" s="130"/>
      <c r="E110" s="99" t="s">
        <v>15</v>
      </c>
      <c r="F110" s="99" t="s">
        <v>461</v>
      </c>
      <c r="G110" s="130" t="s">
        <v>1833</v>
      </c>
    </row>
    <row r="111" spans="1:7" ht="45" x14ac:dyDescent="0.25">
      <c r="A111" s="11" t="s">
        <v>3034</v>
      </c>
      <c r="B111" s="216" t="s">
        <v>1929</v>
      </c>
      <c r="C111" s="127">
        <v>40498</v>
      </c>
      <c r="D111" s="103" t="s">
        <v>947</v>
      </c>
      <c r="E111" s="97" t="s">
        <v>2658</v>
      </c>
      <c r="F111" s="97"/>
      <c r="G111" s="128" t="s">
        <v>1930</v>
      </c>
    </row>
    <row r="112" spans="1:7" ht="47.25" x14ac:dyDescent="0.25">
      <c r="A112" s="2" t="s">
        <v>944</v>
      </c>
      <c r="B112" s="216" t="s">
        <v>943</v>
      </c>
      <c r="C112" s="95">
        <v>40868</v>
      </c>
      <c r="D112" s="103"/>
      <c r="E112" s="98" t="s">
        <v>2661</v>
      </c>
      <c r="F112" s="98"/>
      <c r="G112" s="124" t="s">
        <v>942</v>
      </c>
    </row>
    <row r="113" spans="1:7" ht="45" x14ac:dyDescent="0.25">
      <c r="A113" s="2" t="s">
        <v>3035</v>
      </c>
      <c r="B113" s="216" t="s">
        <v>973</v>
      </c>
      <c r="C113" s="95">
        <v>40137</v>
      </c>
      <c r="D113" s="103" t="s">
        <v>947</v>
      </c>
      <c r="E113" s="97" t="s">
        <v>2658</v>
      </c>
      <c r="F113" s="97"/>
      <c r="G113" s="124" t="s">
        <v>972</v>
      </c>
    </row>
    <row r="114" spans="1:7" ht="31.5" x14ac:dyDescent="0.25">
      <c r="A114" s="11" t="s">
        <v>1213</v>
      </c>
      <c r="B114" s="216" t="s">
        <v>1211</v>
      </c>
      <c r="C114" s="125">
        <v>41576</v>
      </c>
      <c r="D114" s="103" t="s">
        <v>7</v>
      </c>
      <c r="E114" s="98" t="s">
        <v>2661</v>
      </c>
      <c r="F114" s="98"/>
      <c r="G114" s="126" t="s">
        <v>1212</v>
      </c>
    </row>
    <row r="115" spans="1:7" ht="31.5" x14ac:dyDescent="0.25">
      <c r="A115" s="15" t="s">
        <v>2281</v>
      </c>
      <c r="B115" s="261" t="s">
        <v>3036</v>
      </c>
      <c r="C115" s="102" t="s">
        <v>15</v>
      </c>
      <c r="D115" s="131"/>
      <c r="E115" s="99" t="s">
        <v>15</v>
      </c>
      <c r="F115" s="99" t="s">
        <v>461</v>
      </c>
      <c r="G115" s="121" t="s">
        <v>1156</v>
      </c>
    </row>
    <row r="116" spans="1:7" ht="31.5" x14ac:dyDescent="0.25">
      <c r="A116" s="15" t="s">
        <v>1173</v>
      </c>
      <c r="B116" s="217" t="s">
        <v>1326</v>
      </c>
      <c r="C116" s="102" t="s">
        <v>15</v>
      </c>
      <c r="D116" s="131"/>
      <c r="E116" s="99" t="s">
        <v>15</v>
      </c>
      <c r="F116" s="99" t="s">
        <v>461</v>
      </c>
      <c r="G116" s="121" t="s">
        <v>1174</v>
      </c>
    </row>
    <row r="117" spans="1:7" ht="31.5" x14ac:dyDescent="0.25">
      <c r="A117" s="11" t="s">
        <v>1260</v>
      </c>
      <c r="B117" s="216" t="s">
        <v>1261</v>
      </c>
      <c r="C117" s="127">
        <v>40875</v>
      </c>
      <c r="D117" s="103" t="s">
        <v>7</v>
      </c>
      <c r="E117" s="98" t="s">
        <v>2661</v>
      </c>
      <c r="F117" s="98"/>
      <c r="G117" s="128" t="s">
        <v>1262</v>
      </c>
    </row>
    <row r="118" spans="1:7" ht="31.5" x14ac:dyDescent="0.25">
      <c r="A118" s="11" t="s">
        <v>3037</v>
      </c>
      <c r="B118" s="216" t="s">
        <v>1288</v>
      </c>
      <c r="C118" s="127">
        <v>40137</v>
      </c>
      <c r="D118" s="103" t="s">
        <v>947</v>
      </c>
      <c r="E118" s="97" t="s">
        <v>2658</v>
      </c>
      <c r="F118" s="97"/>
      <c r="G118" s="128" t="s">
        <v>1285</v>
      </c>
    </row>
    <row r="119" spans="1:7" ht="47.25" x14ac:dyDescent="0.25">
      <c r="A119" s="19" t="s">
        <v>2282</v>
      </c>
      <c r="B119" s="217" t="s">
        <v>2284</v>
      </c>
      <c r="C119" s="102" t="s">
        <v>15</v>
      </c>
      <c r="D119" s="99" t="s">
        <v>16</v>
      </c>
      <c r="E119" s="99" t="s">
        <v>15</v>
      </c>
      <c r="F119" s="99" t="s">
        <v>461</v>
      </c>
      <c r="G119" s="121" t="s">
        <v>2283</v>
      </c>
    </row>
    <row r="120" spans="1:7" ht="31.5" x14ac:dyDescent="0.25">
      <c r="A120" s="11" t="s">
        <v>3038</v>
      </c>
      <c r="B120" s="220" t="s">
        <v>1853</v>
      </c>
      <c r="C120" s="127">
        <v>39773</v>
      </c>
      <c r="D120" s="103" t="s">
        <v>947</v>
      </c>
      <c r="E120" s="97" t="s">
        <v>2658</v>
      </c>
      <c r="F120" s="97"/>
      <c r="G120" s="128" t="s">
        <v>1854</v>
      </c>
    </row>
    <row r="121" spans="1:7" ht="31.5" x14ac:dyDescent="0.25">
      <c r="A121" s="19" t="s">
        <v>1870</v>
      </c>
      <c r="B121" s="217" t="s">
        <v>1871</v>
      </c>
      <c r="C121" s="129" t="s">
        <v>24</v>
      </c>
      <c r="D121" s="130"/>
      <c r="E121" s="99" t="s">
        <v>15</v>
      </c>
      <c r="F121" s="99" t="s">
        <v>461</v>
      </c>
      <c r="G121" s="130" t="s">
        <v>1872</v>
      </c>
    </row>
    <row r="122" spans="1:7" ht="31.5" x14ac:dyDescent="0.25">
      <c r="A122" s="19" t="s">
        <v>1885</v>
      </c>
      <c r="B122" s="261" t="s">
        <v>3039</v>
      </c>
      <c r="C122" s="129" t="s">
        <v>24</v>
      </c>
      <c r="D122" s="130"/>
      <c r="E122" s="99" t="s">
        <v>15</v>
      </c>
      <c r="F122" s="99" t="s">
        <v>461</v>
      </c>
      <c r="G122" s="130" t="s">
        <v>1886</v>
      </c>
    </row>
    <row r="123" spans="1:7" ht="47.25" x14ac:dyDescent="0.25">
      <c r="A123" s="11" t="s">
        <v>3040</v>
      </c>
      <c r="B123" s="216" t="s">
        <v>1937</v>
      </c>
      <c r="C123" s="127">
        <v>39776</v>
      </c>
      <c r="D123" s="103" t="s">
        <v>947</v>
      </c>
      <c r="E123" s="97" t="s">
        <v>2658</v>
      </c>
      <c r="F123" s="97"/>
      <c r="G123" s="128" t="s">
        <v>1938</v>
      </c>
    </row>
    <row r="124" spans="1:7" ht="31.5" x14ac:dyDescent="0.25">
      <c r="A124" s="11" t="s">
        <v>1985</v>
      </c>
      <c r="B124" s="221"/>
      <c r="C124" s="127">
        <v>39780</v>
      </c>
      <c r="D124" s="103" t="s">
        <v>947</v>
      </c>
      <c r="E124" s="97" t="s">
        <v>2658</v>
      </c>
      <c r="F124" s="97"/>
      <c r="G124" s="128" t="s">
        <v>1986</v>
      </c>
    </row>
    <row r="125" spans="1:7" ht="47.25" x14ac:dyDescent="0.25">
      <c r="A125" s="19" t="s">
        <v>1968</v>
      </c>
      <c r="B125" s="217" t="s">
        <v>1969</v>
      </c>
      <c r="C125" s="129" t="s">
        <v>24</v>
      </c>
      <c r="D125" s="130"/>
      <c r="E125" s="99" t="s">
        <v>15</v>
      </c>
      <c r="F125" s="99" t="s">
        <v>461</v>
      </c>
      <c r="G125" s="130" t="s">
        <v>1970</v>
      </c>
    </row>
    <row r="126" spans="1:7" ht="31.5" x14ac:dyDescent="0.25">
      <c r="A126" s="11" t="s">
        <v>3041</v>
      </c>
      <c r="B126" s="216" t="s">
        <v>1247</v>
      </c>
      <c r="C126" s="127">
        <v>40498</v>
      </c>
      <c r="D126" s="103" t="s">
        <v>947</v>
      </c>
      <c r="E126" s="97" t="s">
        <v>2658</v>
      </c>
      <c r="F126" s="97"/>
      <c r="G126" s="128" t="s">
        <v>1248</v>
      </c>
    </row>
    <row r="127" spans="1:7" ht="31.5" x14ac:dyDescent="0.25">
      <c r="A127" s="19" t="s">
        <v>1187</v>
      </c>
      <c r="B127" s="217" t="s">
        <v>1331</v>
      </c>
      <c r="C127" s="102" t="s">
        <v>15</v>
      </c>
      <c r="D127" s="131"/>
      <c r="E127" s="99" t="s">
        <v>15</v>
      </c>
      <c r="F127" s="99" t="s">
        <v>461</v>
      </c>
      <c r="G127" s="121" t="s">
        <v>1188</v>
      </c>
    </row>
    <row r="128" spans="1:7" ht="31.5" x14ac:dyDescent="0.25">
      <c r="A128" s="19" t="s">
        <v>1923</v>
      </c>
      <c r="B128" s="217" t="s">
        <v>1924</v>
      </c>
      <c r="C128" s="129" t="s">
        <v>24</v>
      </c>
      <c r="D128" s="130"/>
      <c r="E128" s="99" t="s">
        <v>15</v>
      </c>
      <c r="F128" s="99" t="s">
        <v>461</v>
      </c>
      <c r="G128" s="130" t="s">
        <v>1925</v>
      </c>
    </row>
    <row r="129" spans="1:7" ht="45" x14ac:dyDescent="0.25">
      <c r="A129" s="11" t="s">
        <v>1215</v>
      </c>
      <c r="B129" s="216" t="s">
        <v>1214</v>
      </c>
      <c r="C129" s="125">
        <v>40143</v>
      </c>
      <c r="D129" s="103" t="s">
        <v>947</v>
      </c>
      <c r="E129" s="97" t="s">
        <v>2658</v>
      </c>
      <c r="F129" s="97"/>
      <c r="G129" s="126" t="s">
        <v>1216</v>
      </c>
    </row>
    <row r="130" spans="1:7" ht="31.5" x14ac:dyDescent="0.25">
      <c r="A130" s="2" t="s">
        <v>1191</v>
      </c>
      <c r="B130" s="216" t="s">
        <v>1333</v>
      </c>
      <c r="C130" s="95" t="s">
        <v>15</v>
      </c>
      <c r="D130" s="103"/>
      <c r="E130" s="98" t="s">
        <v>2661</v>
      </c>
      <c r="F130" s="98"/>
      <c r="G130" s="124" t="s">
        <v>1190</v>
      </c>
    </row>
    <row r="131" spans="1:7" ht="31.5" x14ac:dyDescent="0.25">
      <c r="A131" s="11" t="s">
        <v>3042</v>
      </c>
      <c r="B131" s="216" t="s">
        <v>1826</v>
      </c>
      <c r="C131" s="127">
        <v>40130</v>
      </c>
      <c r="D131" s="103" t="s">
        <v>947</v>
      </c>
      <c r="E131" s="97" t="s">
        <v>2658</v>
      </c>
      <c r="F131" s="97"/>
      <c r="G131" s="128" t="s">
        <v>1827</v>
      </c>
    </row>
    <row r="132" spans="1:7" ht="31.5" x14ac:dyDescent="0.25">
      <c r="A132" s="7" t="s">
        <v>3043</v>
      </c>
      <c r="B132" s="216" t="s">
        <v>1044</v>
      </c>
      <c r="C132" s="95">
        <v>40878</v>
      </c>
      <c r="D132" s="103" t="s">
        <v>7</v>
      </c>
      <c r="E132" s="98" t="s">
        <v>2661</v>
      </c>
      <c r="F132" s="98"/>
      <c r="G132" s="124" t="s">
        <v>1045</v>
      </c>
    </row>
    <row r="133" spans="1:7" ht="31.5" x14ac:dyDescent="0.25">
      <c r="A133" s="2" t="s">
        <v>950</v>
      </c>
      <c r="B133" s="216" t="s">
        <v>949</v>
      </c>
      <c r="C133" s="95">
        <v>39783</v>
      </c>
      <c r="D133" s="103" t="s">
        <v>947</v>
      </c>
      <c r="E133" s="97" t="s">
        <v>2658</v>
      </c>
      <c r="F133" s="97"/>
      <c r="G133" s="124" t="s">
        <v>948</v>
      </c>
    </row>
    <row r="134" spans="1:7" ht="31.5" x14ac:dyDescent="0.25">
      <c r="A134" s="2" t="s">
        <v>964</v>
      </c>
      <c r="B134" s="216" t="s">
        <v>963</v>
      </c>
      <c r="C134" s="95">
        <v>40875</v>
      </c>
      <c r="D134" s="103" t="s">
        <v>7</v>
      </c>
      <c r="E134" s="98" t="s">
        <v>2661</v>
      </c>
      <c r="F134" s="98"/>
      <c r="G134" s="124" t="s">
        <v>962</v>
      </c>
    </row>
    <row r="135" spans="1:7" ht="47.25" x14ac:dyDescent="0.25">
      <c r="A135" s="15" t="s">
        <v>1080</v>
      </c>
      <c r="B135" s="217" t="s">
        <v>1079</v>
      </c>
      <c r="C135" s="102" t="s">
        <v>15</v>
      </c>
      <c r="D135" s="131"/>
      <c r="E135" s="99" t="s">
        <v>15</v>
      </c>
      <c r="F135" s="99" t="s">
        <v>461</v>
      </c>
      <c r="G135" s="121" t="s">
        <v>1078</v>
      </c>
    </row>
    <row r="136" spans="1:7" ht="31.5" x14ac:dyDescent="0.25">
      <c r="A136" s="15" t="s">
        <v>1167</v>
      </c>
      <c r="B136" s="217" t="s">
        <v>1322</v>
      </c>
      <c r="C136" s="102" t="s">
        <v>15</v>
      </c>
      <c r="D136" s="131"/>
      <c r="E136" s="99" t="s">
        <v>15</v>
      </c>
      <c r="F136" s="99" t="s">
        <v>461</v>
      </c>
      <c r="G136" s="121" t="s">
        <v>1168</v>
      </c>
    </row>
    <row r="137" spans="1:7" ht="63" x14ac:dyDescent="0.25">
      <c r="A137" s="14" t="s">
        <v>2287</v>
      </c>
      <c r="B137" s="217" t="s">
        <v>2286</v>
      </c>
      <c r="C137" s="102" t="s">
        <v>15</v>
      </c>
      <c r="D137" s="100" t="s">
        <v>16</v>
      </c>
      <c r="E137" s="99" t="s">
        <v>15</v>
      </c>
      <c r="F137" s="99" t="s">
        <v>461</v>
      </c>
      <c r="G137" s="121" t="s">
        <v>2285</v>
      </c>
    </row>
    <row r="138" spans="1:7" ht="31.5" x14ac:dyDescent="0.25">
      <c r="A138" s="11" t="s">
        <v>3044</v>
      </c>
      <c r="B138" s="216" t="s">
        <v>1290</v>
      </c>
      <c r="C138" s="127">
        <v>40140</v>
      </c>
      <c r="D138" s="103" t="s">
        <v>947</v>
      </c>
      <c r="E138" s="97" t="s">
        <v>2658</v>
      </c>
      <c r="F138" s="97"/>
      <c r="G138" s="128" t="s">
        <v>1289</v>
      </c>
    </row>
    <row r="139" spans="1:7" ht="31.5" x14ac:dyDescent="0.25">
      <c r="A139" s="7" t="s">
        <v>3045</v>
      </c>
      <c r="B139" s="216" t="s">
        <v>1016</v>
      </c>
      <c r="C139" s="95">
        <v>40130</v>
      </c>
      <c r="D139" s="103" t="s">
        <v>947</v>
      </c>
      <c r="E139" s="97" t="s">
        <v>2658</v>
      </c>
      <c r="F139" s="97"/>
      <c r="G139" s="124" t="s">
        <v>1017</v>
      </c>
    </row>
    <row r="140" spans="1:7" ht="31.5" x14ac:dyDescent="0.25">
      <c r="A140" s="2" t="s">
        <v>2618</v>
      </c>
      <c r="B140" s="216" t="s">
        <v>966</v>
      </c>
      <c r="C140" s="95">
        <v>40868</v>
      </c>
      <c r="D140" s="103" t="s">
        <v>7</v>
      </c>
      <c r="E140" s="98" t="s">
        <v>2661</v>
      </c>
      <c r="F140" s="98"/>
      <c r="G140" s="124" t="s">
        <v>965</v>
      </c>
    </row>
    <row r="141" spans="1:7" ht="47.25" x14ac:dyDescent="0.25">
      <c r="A141" s="7" t="s">
        <v>1028</v>
      </c>
      <c r="B141" s="216" t="s">
        <v>1026</v>
      </c>
      <c r="C141" s="95">
        <v>40141</v>
      </c>
      <c r="D141" s="103" t="s">
        <v>947</v>
      </c>
      <c r="E141" s="97" t="s">
        <v>2658</v>
      </c>
      <c r="F141" s="97"/>
      <c r="G141" s="124" t="s">
        <v>1027</v>
      </c>
    </row>
    <row r="142" spans="1:7" ht="31.5" x14ac:dyDescent="0.25">
      <c r="A142" s="15" t="s">
        <v>1141</v>
      </c>
      <c r="B142" s="217" t="s">
        <v>1307</v>
      </c>
      <c r="C142" s="102" t="s">
        <v>15</v>
      </c>
      <c r="D142" s="131"/>
      <c r="E142" s="99" t="s">
        <v>15</v>
      </c>
      <c r="F142" s="99" t="s">
        <v>461</v>
      </c>
      <c r="G142" s="121" t="s">
        <v>1142</v>
      </c>
    </row>
    <row r="143" spans="1:7" ht="47.25" x14ac:dyDescent="0.25">
      <c r="A143" s="15" t="s">
        <v>2293</v>
      </c>
      <c r="B143" s="217" t="s">
        <v>2292</v>
      </c>
      <c r="C143" s="102" t="s">
        <v>15</v>
      </c>
      <c r="D143" s="100" t="s">
        <v>16</v>
      </c>
      <c r="E143" s="99" t="s">
        <v>15</v>
      </c>
      <c r="F143" s="99" t="s">
        <v>461</v>
      </c>
      <c r="G143" s="121" t="s">
        <v>2291</v>
      </c>
    </row>
    <row r="144" spans="1:7" ht="31.5" x14ac:dyDescent="0.25">
      <c r="A144" s="11" t="s">
        <v>3046</v>
      </c>
      <c r="B144" s="216" t="s">
        <v>1978</v>
      </c>
      <c r="C144" s="127">
        <v>39786</v>
      </c>
      <c r="D144" s="103" t="s">
        <v>947</v>
      </c>
      <c r="E144" s="97" t="s">
        <v>2658</v>
      </c>
      <c r="F144" s="97"/>
      <c r="G144" s="128" t="s">
        <v>1979</v>
      </c>
    </row>
    <row r="145" spans="1:7" ht="45" x14ac:dyDescent="0.25">
      <c r="A145" s="2" t="s">
        <v>2619</v>
      </c>
      <c r="B145" s="216" t="s">
        <v>968</v>
      </c>
      <c r="C145" s="95">
        <v>40868</v>
      </c>
      <c r="D145" s="103" t="s">
        <v>7</v>
      </c>
      <c r="E145" s="98" t="s">
        <v>2661</v>
      </c>
      <c r="F145" s="98"/>
      <c r="G145" s="124" t="s">
        <v>967</v>
      </c>
    </row>
    <row r="146" spans="1:7" ht="47.25" x14ac:dyDescent="0.25">
      <c r="A146" s="15" t="s">
        <v>2294</v>
      </c>
      <c r="B146" s="217" t="s">
        <v>2296</v>
      </c>
      <c r="C146" s="102" t="s">
        <v>15</v>
      </c>
      <c r="D146" s="100" t="s">
        <v>16</v>
      </c>
      <c r="E146" s="99" t="s">
        <v>15</v>
      </c>
      <c r="F146" s="99" t="s">
        <v>461</v>
      </c>
      <c r="G146" s="121" t="s">
        <v>2295</v>
      </c>
    </row>
    <row r="147" spans="1:7" ht="31.5" x14ac:dyDescent="0.25">
      <c r="A147" s="11" t="s">
        <v>3048</v>
      </c>
      <c r="B147" s="216" t="s">
        <v>1933</v>
      </c>
      <c r="C147" s="127">
        <v>40137</v>
      </c>
      <c r="D147" s="103" t="s">
        <v>947</v>
      </c>
      <c r="E147" s="97" t="s">
        <v>2658</v>
      </c>
      <c r="F147" s="97"/>
      <c r="G147" s="128" t="s">
        <v>1934</v>
      </c>
    </row>
    <row r="148" spans="1:7" ht="47.25" x14ac:dyDescent="0.25">
      <c r="A148" s="19" t="s">
        <v>1994</v>
      </c>
      <c r="B148" s="217" t="s">
        <v>1995</v>
      </c>
      <c r="C148" s="129" t="s">
        <v>24</v>
      </c>
      <c r="D148" s="130"/>
      <c r="E148" s="99" t="s">
        <v>15</v>
      </c>
      <c r="F148" s="99" t="s">
        <v>461</v>
      </c>
      <c r="G148" s="130" t="s">
        <v>1996</v>
      </c>
    </row>
    <row r="149" spans="1:7" ht="45" x14ac:dyDescent="0.25">
      <c r="A149" s="11" t="s">
        <v>3049</v>
      </c>
      <c r="B149" s="216" t="s">
        <v>1883</v>
      </c>
      <c r="C149" s="127">
        <v>39780</v>
      </c>
      <c r="D149" s="103" t="s">
        <v>947</v>
      </c>
      <c r="E149" s="97" t="s">
        <v>2658</v>
      </c>
      <c r="F149" s="97"/>
      <c r="G149" s="128" t="s">
        <v>1884</v>
      </c>
    </row>
    <row r="150" spans="1:7" ht="45" x14ac:dyDescent="0.25">
      <c r="A150" s="2" t="s">
        <v>3050</v>
      </c>
      <c r="B150" s="216" t="s">
        <v>1296</v>
      </c>
      <c r="C150" s="95">
        <v>40501</v>
      </c>
      <c r="D150" s="103" t="s">
        <v>947</v>
      </c>
      <c r="E150" s="97" t="s">
        <v>2658</v>
      </c>
      <c r="F150" s="97"/>
      <c r="G150" s="124" t="s">
        <v>1295</v>
      </c>
    </row>
    <row r="151" spans="1:7" ht="31.5" x14ac:dyDescent="0.25">
      <c r="A151" s="19" t="s">
        <v>1148</v>
      </c>
      <c r="B151" s="217" t="s">
        <v>1311</v>
      </c>
      <c r="C151" s="102" t="s">
        <v>15</v>
      </c>
      <c r="D151" s="131"/>
      <c r="E151" s="99" t="s">
        <v>15</v>
      </c>
      <c r="F151" s="99" t="s">
        <v>461</v>
      </c>
      <c r="G151" s="105" t="s">
        <v>1312</v>
      </c>
    </row>
    <row r="152" spans="1:7" ht="31.5" x14ac:dyDescent="0.25">
      <c r="A152" s="14" t="s">
        <v>3051</v>
      </c>
      <c r="B152" s="217" t="s">
        <v>1302</v>
      </c>
      <c r="C152" s="102" t="s">
        <v>15</v>
      </c>
      <c r="D152" s="131"/>
      <c r="E152" s="99" t="s">
        <v>15</v>
      </c>
      <c r="F152" s="99" t="s">
        <v>461</v>
      </c>
      <c r="G152" s="121" t="s">
        <v>1136</v>
      </c>
    </row>
    <row r="153" spans="1:7" ht="31.5" x14ac:dyDescent="0.25">
      <c r="A153" s="2" t="s">
        <v>3052</v>
      </c>
      <c r="B153" s="216" t="s">
        <v>975</v>
      </c>
      <c r="C153" s="95">
        <v>39790</v>
      </c>
      <c r="D153" s="103" t="s">
        <v>947</v>
      </c>
      <c r="E153" s="97" t="s">
        <v>2658</v>
      </c>
      <c r="F153" s="97"/>
      <c r="G153" s="124" t="s">
        <v>974</v>
      </c>
    </row>
    <row r="154" spans="1:7" ht="47.25" x14ac:dyDescent="0.25">
      <c r="A154" s="14" t="s">
        <v>2302</v>
      </c>
      <c r="B154" s="217" t="s">
        <v>2300</v>
      </c>
      <c r="C154" s="102" t="s">
        <v>15</v>
      </c>
      <c r="D154" s="131"/>
      <c r="E154" s="99" t="s">
        <v>15</v>
      </c>
      <c r="F154" s="99" t="s">
        <v>461</v>
      </c>
      <c r="G154" s="121" t="s">
        <v>2301</v>
      </c>
    </row>
    <row r="155" spans="1:7" ht="45" x14ac:dyDescent="0.25">
      <c r="A155" s="11" t="s">
        <v>3053</v>
      </c>
      <c r="B155" s="216" t="s">
        <v>1851</v>
      </c>
      <c r="C155" s="127">
        <v>43418</v>
      </c>
      <c r="D155" s="103" t="s">
        <v>947</v>
      </c>
      <c r="E155" s="97" t="s">
        <v>2658</v>
      </c>
      <c r="F155" s="97"/>
      <c r="G155" s="128" t="s">
        <v>1852</v>
      </c>
    </row>
    <row r="156" spans="1:7" ht="31.5" x14ac:dyDescent="0.25">
      <c r="A156" s="15" t="s">
        <v>1171</v>
      </c>
      <c r="B156" s="217" t="s">
        <v>1265</v>
      </c>
      <c r="C156" s="102" t="s">
        <v>15</v>
      </c>
      <c r="D156" s="131"/>
      <c r="E156" s="99" t="s">
        <v>15</v>
      </c>
      <c r="F156" s="99" t="s">
        <v>461</v>
      </c>
      <c r="G156" s="121" t="s">
        <v>1172</v>
      </c>
    </row>
    <row r="157" spans="1:7" ht="31.5" x14ac:dyDescent="0.25">
      <c r="A157" s="19" t="s">
        <v>1270</v>
      </c>
      <c r="B157" s="217" t="s">
        <v>1271</v>
      </c>
      <c r="C157" s="102" t="s">
        <v>15</v>
      </c>
      <c r="D157" s="131"/>
      <c r="E157" s="99" t="s">
        <v>15</v>
      </c>
      <c r="F157" s="99" t="s">
        <v>461</v>
      </c>
      <c r="G157" s="121" t="s">
        <v>1269</v>
      </c>
    </row>
    <row r="158" spans="1:7" ht="31.5" x14ac:dyDescent="0.25">
      <c r="A158" s="11" t="s">
        <v>3054</v>
      </c>
      <c r="B158" s="216" t="s">
        <v>1954</v>
      </c>
      <c r="C158" s="127">
        <v>39779</v>
      </c>
      <c r="D158" s="103" t="s">
        <v>947</v>
      </c>
      <c r="E158" s="97" t="s">
        <v>2658</v>
      </c>
      <c r="F158" s="97"/>
      <c r="G158" s="128" t="s">
        <v>1955</v>
      </c>
    </row>
    <row r="159" spans="1:7" ht="47.25" x14ac:dyDescent="0.25">
      <c r="A159" s="11" t="s">
        <v>3055</v>
      </c>
      <c r="B159" s="216" t="s">
        <v>1200</v>
      </c>
      <c r="C159" s="127">
        <v>40137</v>
      </c>
      <c r="D159" s="103" t="s">
        <v>947</v>
      </c>
      <c r="E159" s="97" t="s">
        <v>2658</v>
      </c>
      <c r="F159" s="97"/>
      <c r="G159" s="128" t="s">
        <v>1201</v>
      </c>
    </row>
    <row r="160" spans="1:7" ht="31.5" x14ac:dyDescent="0.25">
      <c r="A160" s="19" t="s">
        <v>1808</v>
      </c>
      <c r="B160" s="217" t="s">
        <v>1809</v>
      </c>
      <c r="C160" s="129" t="s">
        <v>24</v>
      </c>
      <c r="D160" s="130"/>
      <c r="E160" s="99" t="s">
        <v>15</v>
      </c>
      <c r="F160" s="99" t="s">
        <v>461</v>
      </c>
      <c r="G160" s="130" t="s">
        <v>1810</v>
      </c>
    </row>
    <row r="161" spans="1:7" ht="31.5" x14ac:dyDescent="0.25">
      <c r="A161" s="11" t="s">
        <v>3056</v>
      </c>
      <c r="B161" s="216" t="s">
        <v>1956</v>
      </c>
      <c r="C161" s="127">
        <v>40148</v>
      </c>
      <c r="D161" s="103" t="s">
        <v>947</v>
      </c>
      <c r="E161" s="97" t="s">
        <v>2658</v>
      </c>
      <c r="F161" s="97"/>
      <c r="G161" s="128" t="s">
        <v>1957</v>
      </c>
    </row>
    <row r="162" spans="1:7" ht="31.5" x14ac:dyDescent="0.25">
      <c r="A162" s="15" t="s">
        <v>3057</v>
      </c>
      <c r="B162" s="217" t="s">
        <v>1306</v>
      </c>
      <c r="C162" s="102" t="s">
        <v>15</v>
      </c>
      <c r="D162" s="131"/>
      <c r="E162" s="99" t="s">
        <v>15</v>
      </c>
      <c r="F162" s="99" t="s">
        <v>461</v>
      </c>
      <c r="G162" s="121" t="s">
        <v>1139</v>
      </c>
    </row>
    <row r="163" spans="1:7" ht="31.5" x14ac:dyDescent="0.25">
      <c r="A163" s="15" t="s">
        <v>1179</v>
      </c>
      <c r="B163" s="217" t="s">
        <v>1299</v>
      </c>
      <c r="C163" s="102" t="s">
        <v>15</v>
      </c>
      <c r="D163" s="131"/>
      <c r="E163" s="99" t="s">
        <v>15</v>
      </c>
      <c r="F163" s="99" t="s">
        <v>461</v>
      </c>
      <c r="G163" s="121" t="s">
        <v>1180</v>
      </c>
    </row>
    <row r="164" spans="1:7" ht="31.5" x14ac:dyDescent="0.25">
      <c r="A164" s="15" t="s">
        <v>2308</v>
      </c>
      <c r="B164" s="217" t="s">
        <v>2307</v>
      </c>
      <c r="C164" s="102" t="s">
        <v>15</v>
      </c>
      <c r="D164" s="131"/>
      <c r="E164" s="99" t="s">
        <v>15</v>
      </c>
      <c r="F164" s="99" t="s">
        <v>461</v>
      </c>
      <c r="G164" s="121" t="s">
        <v>2306</v>
      </c>
    </row>
    <row r="165" spans="1:7" ht="45" x14ac:dyDescent="0.25">
      <c r="A165" s="15" t="s">
        <v>1121</v>
      </c>
      <c r="B165" s="217" t="s">
        <v>1125</v>
      </c>
      <c r="C165" s="102" t="s">
        <v>15</v>
      </c>
      <c r="D165" s="131"/>
      <c r="E165" s="99" t="s">
        <v>15</v>
      </c>
      <c r="F165" s="99" t="s">
        <v>461</v>
      </c>
      <c r="G165" s="121" t="s">
        <v>1124</v>
      </c>
    </row>
    <row r="166" spans="1:7" ht="45" x14ac:dyDescent="0.25">
      <c r="A166" s="14" t="s">
        <v>3058</v>
      </c>
      <c r="B166" s="217" t="s">
        <v>530</v>
      </c>
      <c r="C166" s="99" t="s">
        <v>15</v>
      </c>
      <c r="D166" s="109"/>
      <c r="E166" s="99" t="s">
        <v>15</v>
      </c>
      <c r="F166" s="99" t="s">
        <v>461</v>
      </c>
      <c r="G166" s="99"/>
    </row>
    <row r="167" spans="1:7" ht="45" x14ac:dyDescent="0.25">
      <c r="A167" s="48" t="s">
        <v>3059</v>
      </c>
      <c r="B167" s="216" t="s">
        <v>1207</v>
      </c>
      <c r="C167" s="125">
        <v>40865</v>
      </c>
      <c r="D167" s="103" t="s">
        <v>7</v>
      </c>
      <c r="E167" s="98" t="s">
        <v>2661</v>
      </c>
      <c r="F167" s="98"/>
      <c r="G167" s="126" t="s">
        <v>1208</v>
      </c>
    </row>
    <row r="168" spans="1:7" ht="31.5" x14ac:dyDescent="0.25">
      <c r="A168" s="7" t="s">
        <v>3060</v>
      </c>
      <c r="B168" s="216" t="s">
        <v>1013</v>
      </c>
      <c r="C168" s="95">
        <v>39783</v>
      </c>
      <c r="D168" s="103" t="s">
        <v>947</v>
      </c>
      <c r="E168" s="97" t="s">
        <v>2658</v>
      </c>
      <c r="F168" s="97"/>
      <c r="G168" s="124" t="s">
        <v>1012</v>
      </c>
    </row>
    <row r="169" spans="1:7" ht="45" x14ac:dyDescent="0.25">
      <c r="A169" s="15" t="s">
        <v>1160</v>
      </c>
      <c r="B169" s="217" t="s">
        <v>1318</v>
      </c>
      <c r="C169" s="102" t="s">
        <v>15</v>
      </c>
      <c r="D169" s="131"/>
      <c r="E169" s="99" t="s">
        <v>15</v>
      </c>
      <c r="F169" s="99" t="s">
        <v>461</v>
      </c>
      <c r="G169" s="121" t="s">
        <v>1159</v>
      </c>
    </row>
    <row r="170" spans="1:7" ht="31.5" x14ac:dyDescent="0.25">
      <c r="A170" s="2" t="s">
        <v>3061</v>
      </c>
      <c r="B170" s="216" t="s">
        <v>939</v>
      </c>
      <c r="C170" s="95">
        <v>39783</v>
      </c>
      <c r="D170" s="103" t="s">
        <v>947</v>
      </c>
      <c r="E170" s="97" t="s">
        <v>2658</v>
      </c>
      <c r="F170" s="97"/>
      <c r="G170" s="124" t="s">
        <v>941</v>
      </c>
    </row>
    <row r="171" spans="1:7" ht="31.5" x14ac:dyDescent="0.25">
      <c r="A171" s="15" t="s">
        <v>1099</v>
      </c>
      <c r="B171" s="217" t="s">
        <v>1002</v>
      </c>
      <c r="C171" s="102" t="s">
        <v>15</v>
      </c>
      <c r="D171" s="131"/>
      <c r="E171" s="99" t="s">
        <v>15</v>
      </c>
      <c r="F171" s="99" t="s">
        <v>461</v>
      </c>
      <c r="G171" s="121" t="s">
        <v>1003</v>
      </c>
    </row>
    <row r="172" spans="1:7" ht="47.25" x14ac:dyDescent="0.25">
      <c r="A172" s="15" t="s">
        <v>2310</v>
      </c>
      <c r="B172" s="217" t="s">
        <v>2311</v>
      </c>
      <c r="C172" s="102" t="s">
        <v>15</v>
      </c>
      <c r="D172" s="131"/>
      <c r="E172" s="99" t="s">
        <v>15</v>
      </c>
      <c r="F172" s="99" t="s">
        <v>461</v>
      </c>
      <c r="G172" s="121" t="s">
        <v>2309</v>
      </c>
    </row>
    <row r="173" spans="1:7" ht="31.5" x14ac:dyDescent="0.25">
      <c r="A173" s="15" t="s">
        <v>2317</v>
      </c>
      <c r="B173" s="217" t="s">
        <v>2314</v>
      </c>
      <c r="C173" s="102" t="s">
        <v>15</v>
      </c>
      <c r="D173" s="131"/>
      <c r="E173" s="99" t="s">
        <v>15</v>
      </c>
      <c r="F173" s="99" t="s">
        <v>461</v>
      </c>
      <c r="G173" s="121" t="s">
        <v>2315</v>
      </c>
    </row>
    <row r="174" spans="1:7" ht="31.5" x14ac:dyDescent="0.25">
      <c r="A174" s="11" t="s">
        <v>1220</v>
      </c>
      <c r="B174" s="216" t="s">
        <v>1218</v>
      </c>
      <c r="C174" s="127">
        <v>40501</v>
      </c>
      <c r="D174" s="103" t="s">
        <v>947</v>
      </c>
      <c r="E174" s="97" t="s">
        <v>2658</v>
      </c>
      <c r="F174" s="97"/>
      <c r="G174" s="128" t="s">
        <v>1219</v>
      </c>
    </row>
    <row r="175" spans="1:7" ht="31.5" x14ac:dyDescent="0.25">
      <c r="A175" s="15" t="s">
        <v>1169</v>
      </c>
      <c r="B175" s="217" t="s">
        <v>1240</v>
      </c>
      <c r="C175" s="102" t="s">
        <v>15</v>
      </c>
      <c r="D175" s="131"/>
      <c r="E175" s="99" t="s">
        <v>15</v>
      </c>
      <c r="F175" s="99" t="s">
        <v>461</v>
      </c>
      <c r="G175" s="121" t="s">
        <v>1170</v>
      </c>
    </row>
    <row r="176" spans="1:7" ht="31.5" x14ac:dyDescent="0.25">
      <c r="A176" s="2" t="s">
        <v>3062</v>
      </c>
      <c r="B176" s="216" t="s">
        <v>979</v>
      </c>
      <c r="C176" s="95">
        <v>40137</v>
      </c>
      <c r="D176" s="103" t="s">
        <v>947</v>
      </c>
      <c r="E176" s="97" t="s">
        <v>2658</v>
      </c>
      <c r="F176" s="97"/>
      <c r="G176" s="124" t="s">
        <v>978</v>
      </c>
    </row>
    <row r="177" spans="1:7" ht="31.5" x14ac:dyDescent="0.25">
      <c r="A177" s="15" t="s">
        <v>2318</v>
      </c>
      <c r="B177" s="217" t="s">
        <v>1336</v>
      </c>
      <c r="C177" s="102" t="s">
        <v>15</v>
      </c>
      <c r="D177" s="131"/>
      <c r="E177" s="99" t="s">
        <v>15</v>
      </c>
      <c r="F177" s="99" t="s">
        <v>461</v>
      </c>
      <c r="G177" s="121" t="s">
        <v>1126</v>
      </c>
    </row>
    <row r="178" spans="1:7" ht="47.25" x14ac:dyDescent="0.25">
      <c r="A178" s="2" t="s">
        <v>3063</v>
      </c>
      <c r="B178" s="216" t="s">
        <v>995</v>
      </c>
      <c r="C178" s="95">
        <v>40501</v>
      </c>
      <c r="D178" s="103" t="s">
        <v>947</v>
      </c>
      <c r="E178" s="97" t="s">
        <v>2658</v>
      </c>
      <c r="F178" s="97"/>
      <c r="G178" s="124" t="s">
        <v>994</v>
      </c>
    </row>
    <row r="179" spans="1:7" ht="31.5" x14ac:dyDescent="0.25">
      <c r="A179" s="15" t="s">
        <v>1004</v>
      </c>
      <c r="B179" s="217" t="s">
        <v>946</v>
      </c>
      <c r="C179" s="102" t="s">
        <v>15</v>
      </c>
      <c r="D179" s="131"/>
      <c r="E179" s="99" t="s">
        <v>15</v>
      </c>
      <c r="F179" s="99" t="s">
        <v>461</v>
      </c>
      <c r="G179" s="121" t="s">
        <v>945</v>
      </c>
    </row>
    <row r="180" spans="1:7" ht="31.5" x14ac:dyDescent="0.25">
      <c r="A180" s="48" t="s">
        <v>3065</v>
      </c>
      <c r="B180" s="216" t="s">
        <v>1821</v>
      </c>
      <c r="C180" s="127">
        <v>40143</v>
      </c>
      <c r="D180" s="103" t="s">
        <v>947</v>
      </c>
      <c r="E180" s="97" t="s">
        <v>2658</v>
      </c>
      <c r="F180" s="97"/>
      <c r="G180" s="128" t="s">
        <v>1822</v>
      </c>
    </row>
    <row r="181" spans="1:7" ht="31.5" x14ac:dyDescent="0.25">
      <c r="A181" s="19" t="s">
        <v>1877</v>
      </c>
      <c r="B181" s="217" t="s">
        <v>1878</v>
      </c>
      <c r="C181" s="129" t="s">
        <v>24</v>
      </c>
      <c r="D181" s="130"/>
      <c r="E181" s="99" t="s">
        <v>15</v>
      </c>
      <c r="F181" s="99" t="s">
        <v>461</v>
      </c>
      <c r="G181" s="130" t="s">
        <v>1879</v>
      </c>
    </row>
    <row r="182" spans="1:7" ht="47.25" x14ac:dyDescent="0.25">
      <c r="A182" s="19" t="s">
        <v>2322</v>
      </c>
      <c r="B182" s="261" t="s">
        <v>2323</v>
      </c>
      <c r="C182" s="129" t="s">
        <v>24</v>
      </c>
      <c r="D182" s="130"/>
      <c r="E182" s="99" t="s">
        <v>15</v>
      </c>
      <c r="F182" s="99" t="s">
        <v>461</v>
      </c>
      <c r="G182" s="130" t="s">
        <v>2321</v>
      </c>
    </row>
    <row r="183" spans="1:7" ht="31.5" x14ac:dyDescent="0.25">
      <c r="A183" s="11" t="s">
        <v>3066</v>
      </c>
      <c r="B183" s="216" t="s">
        <v>1950</v>
      </c>
      <c r="C183" s="127">
        <v>40137</v>
      </c>
      <c r="D183" s="103" t="s">
        <v>947</v>
      </c>
      <c r="E183" s="97" t="s">
        <v>2658</v>
      </c>
      <c r="F183" s="97"/>
      <c r="G183" s="128" t="s">
        <v>1951</v>
      </c>
    </row>
    <row r="184" spans="1:7" ht="31.5" x14ac:dyDescent="0.25">
      <c r="A184" s="11" t="s">
        <v>3067</v>
      </c>
      <c r="B184" s="216" t="s">
        <v>2028</v>
      </c>
      <c r="C184" s="127">
        <v>40136</v>
      </c>
      <c r="D184" s="103" t="s">
        <v>947</v>
      </c>
      <c r="E184" s="97" t="s">
        <v>2658</v>
      </c>
      <c r="F184" s="97"/>
      <c r="G184" s="128" t="s">
        <v>2029</v>
      </c>
    </row>
    <row r="185" spans="1:7" ht="31.5" x14ac:dyDescent="0.25">
      <c r="A185" s="11" t="s">
        <v>3068</v>
      </c>
      <c r="B185" s="216" t="s">
        <v>1229</v>
      </c>
      <c r="C185" s="127">
        <v>40501</v>
      </c>
      <c r="D185" s="103" t="s">
        <v>947</v>
      </c>
      <c r="E185" s="97" t="s">
        <v>2658</v>
      </c>
      <c r="F185" s="97"/>
      <c r="G185" s="128" t="s">
        <v>1230</v>
      </c>
    </row>
    <row r="186" spans="1:7" ht="31.5" x14ac:dyDescent="0.25">
      <c r="A186" s="11" t="s">
        <v>3069</v>
      </c>
      <c r="B186" s="216" t="s">
        <v>1059</v>
      </c>
      <c r="C186" s="125">
        <v>40137</v>
      </c>
      <c r="D186" s="103" t="s">
        <v>947</v>
      </c>
      <c r="E186" s="97" t="s">
        <v>2658</v>
      </c>
      <c r="F186" s="97"/>
      <c r="G186" s="126" t="s">
        <v>1058</v>
      </c>
    </row>
    <row r="187" spans="1:7" ht="31.5" x14ac:dyDescent="0.25">
      <c r="A187" s="11" t="s">
        <v>3070</v>
      </c>
      <c r="B187" s="216" t="s">
        <v>1076</v>
      </c>
      <c r="C187" s="125">
        <v>40501</v>
      </c>
      <c r="D187" s="103" t="s">
        <v>947</v>
      </c>
      <c r="E187" s="97" t="s">
        <v>2658</v>
      </c>
      <c r="F187" s="97"/>
      <c r="G187" s="126" t="s">
        <v>1077</v>
      </c>
    </row>
    <row r="188" spans="1:7" ht="31.5" x14ac:dyDescent="0.25">
      <c r="A188" s="14" t="s">
        <v>2325</v>
      </c>
      <c r="B188" s="217" t="s">
        <v>2326</v>
      </c>
      <c r="C188" s="102" t="s">
        <v>15</v>
      </c>
      <c r="D188" s="109"/>
      <c r="E188" s="99" t="s">
        <v>15</v>
      </c>
      <c r="F188" s="99" t="s">
        <v>461</v>
      </c>
      <c r="G188" s="99" t="s">
        <v>2324</v>
      </c>
    </row>
    <row r="189" spans="1:7" ht="31.5" x14ac:dyDescent="0.25">
      <c r="A189" s="19" t="s">
        <v>2329</v>
      </c>
      <c r="B189" s="217" t="s">
        <v>2328</v>
      </c>
      <c r="C189" s="129" t="s">
        <v>24</v>
      </c>
      <c r="D189" s="130"/>
      <c r="E189" s="99" t="s">
        <v>15</v>
      </c>
      <c r="F189" s="99" t="s">
        <v>461</v>
      </c>
      <c r="G189" s="130" t="s">
        <v>2327</v>
      </c>
    </row>
    <row r="190" spans="1:7" ht="31.5" x14ac:dyDescent="0.25">
      <c r="A190" s="48" t="s">
        <v>3071</v>
      </c>
      <c r="B190" s="216" t="s">
        <v>1813</v>
      </c>
      <c r="C190" s="127">
        <v>39752</v>
      </c>
      <c r="D190" s="103" t="s">
        <v>947</v>
      </c>
      <c r="E190" s="97" t="s">
        <v>2658</v>
      </c>
      <c r="F190" s="97"/>
      <c r="G190" s="128" t="s">
        <v>1814</v>
      </c>
    </row>
    <row r="191" spans="1:7" ht="31.5" x14ac:dyDescent="0.25">
      <c r="A191" s="7" t="s">
        <v>3072</v>
      </c>
      <c r="B191" s="216" t="s">
        <v>1050</v>
      </c>
      <c r="C191" s="95">
        <v>39778</v>
      </c>
      <c r="D191" s="103" t="s">
        <v>947</v>
      </c>
      <c r="E191" s="97" t="s">
        <v>2658</v>
      </c>
      <c r="F191" s="97"/>
      <c r="G191" s="124" t="s">
        <v>1051</v>
      </c>
    </row>
    <row r="192" spans="1:7" ht="63" x14ac:dyDescent="0.25">
      <c r="A192" s="14" t="s">
        <v>2330</v>
      </c>
      <c r="B192" s="217" t="s">
        <v>2331</v>
      </c>
      <c r="C192" s="102" t="s">
        <v>15</v>
      </c>
      <c r="D192" s="131"/>
      <c r="E192" s="99" t="s">
        <v>15</v>
      </c>
      <c r="F192" s="99" t="s">
        <v>461</v>
      </c>
      <c r="G192" s="121" t="s">
        <v>2332</v>
      </c>
    </row>
    <row r="193" spans="1:7" ht="45" x14ac:dyDescent="0.25">
      <c r="A193" s="7" t="s">
        <v>3073</v>
      </c>
      <c r="B193" s="216" t="s">
        <v>938</v>
      </c>
      <c r="C193" s="95">
        <v>40140</v>
      </c>
      <c r="D193" s="103" t="s">
        <v>947</v>
      </c>
      <c r="E193" s="97" t="s">
        <v>2658</v>
      </c>
      <c r="F193" s="97"/>
      <c r="G193" s="124" t="s">
        <v>940</v>
      </c>
    </row>
    <row r="194" spans="1:7" ht="47.25" x14ac:dyDescent="0.25">
      <c r="A194" s="14" t="s">
        <v>1304</v>
      </c>
      <c r="B194" s="217" t="s">
        <v>1303</v>
      </c>
      <c r="C194" s="102" t="s">
        <v>15</v>
      </c>
      <c r="D194" s="131"/>
      <c r="E194" s="99" t="s">
        <v>15</v>
      </c>
      <c r="F194" s="99" t="s">
        <v>461</v>
      </c>
      <c r="G194" s="121" t="s">
        <v>1137</v>
      </c>
    </row>
    <row r="195" spans="1:7" ht="31.5" x14ac:dyDescent="0.25">
      <c r="A195" s="11" t="s">
        <v>3074</v>
      </c>
      <c r="B195" s="216" t="s">
        <v>1056</v>
      </c>
      <c r="C195" s="125">
        <v>40174</v>
      </c>
      <c r="D195" s="103" t="s">
        <v>947</v>
      </c>
      <c r="E195" s="97" t="s">
        <v>2658</v>
      </c>
      <c r="F195" s="97"/>
      <c r="G195" s="126" t="s">
        <v>1057</v>
      </c>
    </row>
    <row r="196" spans="1:7" ht="47.25" x14ac:dyDescent="0.25">
      <c r="A196" s="19" t="s">
        <v>1861</v>
      </c>
      <c r="B196" s="217" t="s">
        <v>1862</v>
      </c>
      <c r="C196" s="129" t="s">
        <v>24</v>
      </c>
      <c r="D196" s="130"/>
      <c r="E196" s="99" t="s">
        <v>15</v>
      </c>
      <c r="F196" s="99" t="s">
        <v>461</v>
      </c>
      <c r="G196" s="130" t="s">
        <v>1863</v>
      </c>
    </row>
    <row r="197" spans="1:7" ht="31.5" x14ac:dyDescent="0.25">
      <c r="A197" s="2" t="s">
        <v>3075</v>
      </c>
      <c r="B197" s="216" t="s">
        <v>991</v>
      </c>
      <c r="C197" s="95">
        <v>39776</v>
      </c>
      <c r="D197" s="103" t="s">
        <v>947</v>
      </c>
      <c r="E197" s="97" t="s">
        <v>2658</v>
      </c>
      <c r="F197" s="97"/>
      <c r="G197" s="124" t="s">
        <v>989</v>
      </c>
    </row>
    <row r="198" spans="1:7" ht="47.25" x14ac:dyDescent="0.25">
      <c r="A198" s="19" t="s">
        <v>2337</v>
      </c>
      <c r="B198" s="217" t="s">
        <v>2338</v>
      </c>
      <c r="C198" s="129" t="s">
        <v>24</v>
      </c>
      <c r="D198" s="130"/>
      <c r="E198" s="99" t="s">
        <v>15</v>
      </c>
      <c r="F198" s="99" t="s">
        <v>461</v>
      </c>
      <c r="G198" s="130" t="s">
        <v>2336</v>
      </c>
    </row>
    <row r="199" spans="1:7" ht="31.5" x14ac:dyDescent="0.25">
      <c r="A199" s="11" t="s">
        <v>3076</v>
      </c>
      <c r="B199" s="216" t="s">
        <v>1242</v>
      </c>
      <c r="C199" s="127">
        <v>40505</v>
      </c>
      <c r="D199" s="103" t="s">
        <v>947</v>
      </c>
      <c r="E199" s="97" t="s">
        <v>2658</v>
      </c>
      <c r="F199" s="97"/>
      <c r="G199" s="128" t="s">
        <v>1241</v>
      </c>
    </row>
    <row r="200" spans="1:7" ht="31.5" x14ac:dyDescent="0.25">
      <c r="A200" s="11" t="s">
        <v>3078</v>
      </c>
      <c r="B200" s="220" t="s">
        <v>3077</v>
      </c>
      <c r="C200" s="127">
        <v>39770</v>
      </c>
      <c r="D200" s="103" t="s">
        <v>947</v>
      </c>
      <c r="E200" s="97" t="s">
        <v>2658</v>
      </c>
      <c r="F200" s="97"/>
      <c r="G200" s="124" t="s">
        <v>1190</v>
      </c>
    </row>
    <row r="201" spans="1:7" ht="31.5" x14ac:dyDescent="0.25">
      <c r="A201" s="19" t="s">
        <v>1941</v>
      </c>
      <c r="B201" s="217" t="s">
        <v>1942</v>
      </c>
      <c r="C201" s="129" t="s">
        <v>24</v>
      </c>
      <c r="D201" s="130"/>
      <c r="E201" s="99" t="s">
        <v>15</v>
      </c>
      <c r="F201" s="99" t="s">
        <v>461</v>
      </c>
      <c r="G201" s="130" t="s">
        <v>1943</v>
      </c>
    </row>
    <row r="202" spans="1:7" ht="31.5" x14ac:dyDescent="0.25">
      <c r="A202" s="7" t="s">
        <v>3079</v>
      </c>
      <c r="B202" s="216" t="s">
        <v>1010</v>
      </c>
      <c r="C202" s="95">
        <v>39773</v>
      </c>
      <c r="D202" s="103" t="s">
        <v>947</v>
      </c>
      <c r="E202" s="97" t="s">
        <v>2658</v>
      </c>
      <c r="F202" s="97"/>
      <c r="G202" s="124" t="s">
        <v>1011</v>
      </c>
    </row>
    <row r="203" spans="1:7" ht="45" x14ac:dyDescent="0.25">
      <c r="A203" s="7" t="s">
        <v>3080</v>
      </c>
      <c r="B203" s="216" t="s">
        <v>1055</v>
      </c>
      <c r="C203" s="95">
        <v>40875</v>
      </c>
      <c r="D203" s="103" t="s">
        <v>7</v>
      </c>
      <c r="E203" s="98" t="s">
        <v>2661</v>
      </c>
      <c r="F203" s="98"/>
      <c r="G203" s="124" t="s">
        <v>1054</v>
      </c>
    </row>
    <row r="204" spans="1:7" ht="31.5" x14ac:dyDescent="0.25">
      <c r="A204" s="7" t="s">
        <v>3081</v>
      </c>
      <c r="B204" s="216" t="s">
        <v>1049</v>
      </c>
      <c r="C204" s="95">
        <v>39765</v>
      </c>
      <c r="D204" s="103" t="s">
        <v>947</v>
      </c>
      <c r="E204" s="97" t="s">
        <v>2658</v>
      </c>
      <c r="F204" s="97"/>
      <c r="G204" s="124" t="s">
        <v>1047</v>
      </c>
    </row>
    <row r="205" spans="1:7" ht="31.5" x14ac:dyDescent="0.25">
      <c r="A205" s="11" t="s">
        <v>3082</v>
      </c>
      <c r="B205" s="216" t="s">
        <v>1903</v>
      </c>
      <c r="C205" s="127">
        <v>40494</v>
      </c>
      <c r="D205" s="103" t="s">
        <v>947</v>
      </c>
      <c r="E205" s="97" t="s">
        <v>2658</v>
      </c>
      <c r="F205" s="97"/>
      <c r="G205" s="128" t="s">
        <v>1904</v>
      </c>
    </row>
    <row r="206" spans="1:7" ht="47.25" x14ac:dyDescent="0.25">
      <c r="A206" s="11" t="s">
        <v>3083</v>
      </c>
      <c r="B206" s="216" t="s">
        <v>1223</v>
      </c>
      <c r="C206" s="127">
        <v>40865</v>
      </c>
      <c r="D206" s="103" t="s">
        <v>7</v>
      </c>
      <c r="E206" s="98" t="s">
        <v>2661</v>
      </c>
      <c r="F206" s="98"/>
      <c r="G206" s="128" t="s">
        <v>1224</v>
      </c>
    </row>
    <row r="207" spans="1:7" ht="31.5" x14ac:dyDescent="0.25">
      <c r="A207" s="19" t="s">
        <v>1192</v>
      </c>
      <c r="B207" s="217" t="s">
        <v>1334</v>
      </c>
      <c r="C207" s="102" t="s">
        <v>15</v>
      </c>
      <c r="D207" s="131"/>
      <c r="E207" s="99" t="s">
        <v>15</v>
      </c>
      <c r="F207" s="99" t="s">
        <v>461</v>
      </c>
      <c r="G207" s="121" t="s">
        <v>1193</v>
      </c>
    </row>
    <row r="208" spans="1:7" ht="31.5" x14ac:dyDescent="0.25">
      <c r="A208" s="19" t="s">
        <v>1811</v>
      </c>
      <c r="B208" s="217" t="s">
        <v>1046</v>
      </c>
      <c r="C208" s="129" t="s">
        <v>24</v>
      </c>
      <c r="D208" s="130"/>
      <c r="E208" s="99" t="s">
        <v>15</v>
      </c>
      <c r="F208" s="99" t="s">
        <v>461</v>
      </c>
      <c r="G208" s="130" t="s">
        <v>1812</v>
      </c>
    </row>
    <row r="209" spans="1:7" ht="31.5" x14ac:dyDescent="0.25">
      <c r="A209" s="11" t="s">
        <v>3084</v>
      </c>
      <c r="B209" s="216" t="s">
        <v>1997</v>
      </c>
      <c r="C209" s="127">
        <v>40501</v>
      </c>
      <c r="D209" s="103" t="s">
        <v>947</v>
      </c>
      <c r="E209" s="97" t="s">
        <v>2658</v>
      </c>
      <c r="F209" s="97"/>
      <c r="G209" s="128" t="s">
        <v>1998</v>
      </c>
    </row>
    <row r="210" spans="1:7" ht="31.5" x14ac:dyDescent="0.25">
      <c r="A210" s="7" t="s">
        <v>3085</v>
      </c>
      <c r="B210" s="216" t="s">
        <v>1006</v>
      </c>
      <c r="C210" s="95">
        <v>40505</v>
      </c>
      <c r="D210" s="103" t="s">
        <v>947</v>
      </c>
      <c r="E210" s="97" t="s">
        <v>2658</v>
      </c>
      <c r="F210" s="97"/>
      <c r="G210" s="124" t="s">
        <v>1005</v>
      </c>
    </row>
    <row r="211" spans="1:7" ht="31.5" x14ac:dyDescent="0.25">
      <c r="A211" s="11" t="s">
        <v>3086</v>
      </c>
      <c r="B211" s="216" t="s">
        <v>1280</v>
      </c>
      <c r="C211" s="127">
        <v>40142</v>
      </c>
      <c r="D211" s="103" t="s">
        <v>947</v>
      </c>
      <c r="E211" s="97" t="s">
        <v>2658</v>
      </c>
      <c r="F211" s="97"/>
      <c r="G211" s="128" t="s">
        <v>1279</v>
      </c>
    </row>
    <row r="212" spans="1:7" ht="45" x14ac:dyDescent="0.25">
      <c r="A212" s="19" t="s">
        <v>1287</v>
      </c>
      <c r="B212" s="217" t="s">
        <v>1286</v>
      </c>
      <c r="C212" s="102" t="s">
        <v>15</v>
      </c>
      <c r="D212" s="131"/>
      <c r="E212" s="99" t="s">
        <v>15</v>
      </c>
      <c r="F212" s="99" t="s">
        <v>461</v>
      </c>
      <c r="G212" s="121" t="s">
        <v>1283</v>
      </c>
    </row>
    <row r="213" spans="1:7" ht="47.25" x14ac:dyDescent="0.25">
      <c r="A213" s="11" t="s">
        <v>1973</v>
      </c>
      <c r="B213" s="216" t="s">
        <v>1974</v>
      </c>
      <c r="C213" s="127">
        <v>40870</v>
      </c>
      <c r="D213" s="103" t="s">
        <v>7</v>
      </c>
      <c r="E213" s="98" t="s">
        <v>2661</v>
      </c>
      <c r="F213" s="98"/>
      <c r="G213" s="128" t="s">
        <v>1975</v>
      </c>
    </row>
    <row r="214" spans="1:7" ht="45" x14ac:dyDescent="0.25">
      <c r="A214" s="11" t="s">
        <v>3087</v>
      </c>
      <c r="B214" s="216" t="s">
        <v>1243</v>
      </c>
      <c r="C214" s="127">
        <v>40137</v>
      </c>
      <c r="D214" s="103" t="s">
        <v>947</v>
      </c>
      <c r="E214" s="97" t="s">
        <v>2658</v>
      </c>
      <c r="F214" s="97"/>
      <c r="G214" s="128" t="s">
        <v>1244</v>
      </c>
    </row>
    <row r="215" spans="1:7" ht="31.5" x14ac:dyDescent="0.25">
      <c r="A215" s="15" t="s">
        <v>1100</v>
      </c>
      <c r="B215" s="217" t="s">
        <v>1102</v>
      </c>
      <c r="C215" s="102" t="s">
        <v>15</v>
      </c>
      <c r="D215" s="131"/>
      <c r="E215" s="99" t="s">
        <v>15</v>
      </c>
      <c r="F215" s="99" t="s">
        <v>461</v>
      </c>
      <c r="G215" s="121" t="s">
        <v>1101</v>
      </c>
    </row>
    <row r="216" spans="1:7" ht="31.5" x14ac:dyDescent="0.25">
      <c r="A216" s="7" t="s">
        <v>3088</v>
      </c>
      <c r="B216" s="216" t="s">
        <v>1083</v>
      </c>
      <c r="C216" s="95">
        <v>40870</v>
      </c>
      <c r="D216" s="103" t="s">
        <v>7</v>
      </c>
      <c r="E216" s="98" t="s">
        <v>2661</v>
      </c>
      <c r="F216" s="98"/>
      <c r="G216" s="124" t="s">
        <v>1082</v>
      </c>
    </row>
    <row r="217" spans="1:7" ht="31.5" x14ac:dyDescent="0.25">
      <c r="A217" s="19" t="s">
        <v>1880</v>
      </c>
      <c r="B217" s="217" t="s">
        <v>1881</v>
      </c>
      <c r="C217" s="129" t="s">
        <v>24</v>
      </c>
      <c r="D217" s="130"/>
      <c r="E217" s="99" t="s">
        <v>15</v>
      </c>
      <c r="F217" s="99" t="s">
        <v>461</v>
      </c>
      <c r="G217" s="130" t="s">
        <v>1882</v>
      </c>
    </row>
    <row r="218" spans="1:7" ht="31.5" x14ac:dyDescent="0.25">
      <c r="A218" s="11" t="s">
        <v>3089</v>
      </c>
      <c r="B218" s="216" t="s">
        <v>2037</v>
      </c>
      <c r="C218" s="127">
        <v>39792</v>
      </c>
      <c r="D218" s="103" t="s">
        <v>947</v>
      </c>
      <c r="E218" s="97" t="s">
        <v>2658</v>
      </c>
      <c r="F218" s="97"/>
      <c r="G218" s="128" t="s">
        <v>2038</v>
      </c>
    </row>
    <row r="219" spans="1:7" ht="31.5" x14ac:dyDescent="0.25">
      <c r="A219" s="11" t="s">
        <v>3090</v>
      </c>
      <c r="B219" s="216" t="s">
        <v>2017</v>
      </c>
      <c r="C219" s="127">
        <v>40501</v>
      </c>
      <c r="D219" s="103" t="s">
        <v>947</v>
      </c>
      <c r="E219" s="97" t="s">
        <v>2658</v>
      </c>
      <c r="F219" s="97"/>
      <c r="G219" s="128" t="s">
        <v>2018</v>
      </c>
    </row>
    <row r="220" spans="1:7" ht="45" x14ac:dyDescent="0.25">
      <c r="A220" s="15" t="s">
        <v>1323</v>
      </c>
      <c r="B220" s="217" t="s">
        <v>1324</v>
      </c>
      <c r="C220" s="102" t="s">
        <v>15</v>
      </c>
      <c r="D220" s="131"/>
      <c r="E220" s="99" t="s">
        <v>15</v>
      </c>
      <c r="F220" s="99" t="s">
        <v>461</v>
      </c>
      <c r="G220" s="121" t="s">
        <v>1325</v>
      </c>
    </row>
    <row r="221" spans="1:7" ht="31.5" x14ac:dyDescent="0.25">
      <c r="A221" s="11" t="s">
        <v>3091</v>
      </c>
      <c r="B221" s="216" t="s">
        <v>1873</v>
      </c>
      <c r="C221" s="127">
        <v>40501</v>
      </c>
      <c r="D221" s="103" t="s">
        <v>947</v>
      </c>
      <c r="E221" s="97" t="s">
        <v>2658</v>
      </c>
      <c r="F221" s="97"/>
      <c r="G221" s="128" t="s">
        <v>1874</v>
      </c>
    </row>
    <row r="222" spans="1:7" ht="31.5" x14ac:dyDescent="0.25">
      <c r="A222" s="11" t="s">
        <v>3092</v>
      </c>
      <c r="B222" s="216" t="s">
        <v>2015</v>
      </c>
      <c r="C222" s="127">
        <v>39783</v>
      </c>
      <c r="D222" s="103" t="s">
        <v>947</v>
      </c>
      <c r="E222" s="97" t="s">
        <v>2658</v>
      </c>
      <c r="F222" s="97"/>
      <c r="G222" s="128" t="s">
        <v>2016</v>
      </c>
    </row>
    <row r="223" spans="1:7" ht="47.25" x14ac:dyDescent="0.25">
      <c r="A223" s="14" t="s">
        <v>1459</v>
      </c>
      <c r="B223" s="222" t="s">
        <v>1458</v>
      </c>
      <c r="C223" s="99" t="s">
        <v>15</v>
      </c>
      <c r="D223" s="99" t="s">
        <v>16</v>
      </c>
      <c r="E223" s="99" t="s">
        <v>15</v>
      </c>
      <c r="F223" s="99" t="s">
        <v>461</v>
      </c>
      <c r="G223" s="99" t="s">
        <v>420</v>
      </c>
    </row>
    <row r="224" spans="1:7" ht="31.5" x14ac:dyDescent="0.25">
      <c r="A224" s="2" t="s">
        <v>3093</v>
      </c>
      <c r="B224" s="216" t="s">
        <v>977</v>
      </c>
      <c r="C224" s="95">
        <v>39763</v>
      </c>
      <c r="D224" s="103" t="s">
        <v>947</v>
      </c>
      <c r="E224" s="97" t="s">
        <v>2658</v>
      </c>
      <c r="F224" s="97"/>
      <c r="G224" s="124" t="s">
        <v>976</v>
      </c>
    </row>
    <row r="225" spans="1:7" ht="31.5" x14ac:dyDescent="0.25">
      <c r="A225" s="2" t="s">
        <v>957</v>
      </c>
      <c r="B225" s="220" t="s">
        <v>958</v>
      </c>
      <c r="C225" s="95">
        <v>41576</v>
      </c>
      <c r="D225" s="103" t="s">
        <v>7</v>
      </c>
      <c r="E225" s="98" t="s">
        <v>2661</v>
      </c>
      <c r="F225" s="98"/>
      <c r="G225" s="124" t="s">
        <v>956</v>
      </c>
    </row>
    <row r="226" spans="1:7" ht="31.5" x14ac:dyDescent="0.25">
      <c r="A226" s="11" t="s">
        <v>3094</v>
      </c>
      <c r="B226" s="216" t="s">
        <v>1205</v>
      </c>
      <c r="C226" s="125">
        <v>40130</v>
      </c>
      <c r="D226" s="103" t="s">
        <v>947</v>
      </c>
      <c r="E226" s="97" t="s">
        <v>2658</v>
      </c>
      <c r="F226" s="97"/>
      <c r="G226" s="126" t="s">
        <v>1206</v>
      </c>
    </row>
    <row r="227" spans="1:7" ht="31.5" x14ac:dyDescent="0.25">
      <c r="A227" s="11" t="s">
        <v>3095</v>
      </c>
      <c r="B227" s="216" t="s">
        <v>1251</v>
      </c>
      <c r="C227" s="127">
        <v>40496</v>
      </c>
      <c r="D227" s="103" t="s">
        <v>947</v>
      </c>
      <c r="E227" s="97" t="s">
        <v>2658</v>
      </c>
      <c r="F227" s="97"/>
      <c r="G227" s="128" t="s">
        <v>1252</v>
      </c>
    </row>
    <row r="228" spans="1:7" ht="31.5" x14ac:dyDescent="0.25">
      <c r="A228" s="11" t="s">
        <v>1867</v>
      </c>
      <c r="B228" s="216" t="s">
        <v>1868</v>
      </c>
      <c r="C228" s="127">
        <v>39783</v>
      </c>
      <c r="D228" s="103" t="s">
        <v>947</v>
      </c>
      <c r="E228" s="97" t="s">
        <v>2658</v>
      </c>
      <c r="F228" s="97"/>
      <c r="G228" s="128" t="s">
        <v>1869</v>
      </c>
    </row>
    <row r="229" spans="1:7" ht="31.5" x14ac:dyDescent="0.25">
      <c r="A229" s="19" t="s">
        <v>1958</v>
      </c>
      <c r="B229" s="217" t="s">
        <v>1959</v>
      </c>
      <c r="C229" s="129" t="s">
        <v>24</v>
      </c>
      <c r="D229" s="130"/>
      <c r="E229" s="99" t="s">
        <v>15</v>
      </c>
      <c r="F229" s="99" t="s">
        <v>461</v>
      </c>
      <c r="G229" s="130" t="s">
        <v>1960</v>
      </c>
    </row>
    <row r="230" spans="1:7" ht="31.5" x14ac:dyDescent="0.25">
      <c r="A230" s="11" t="s">
        <v>3096</v>
      </c>
      <c r="B230" s="216" t="s">
        <v>1983</v>
      </c>
      <c r="C230" s="127">
        <v>40501</v>
      </c>
      <c r="D230" s="103" t="s">
        <v>947</v>
      </c>
      <c r="E230" s="97" t="s">
        <v>2658</v>
      </c>
      <c r="F230" s="97"/>
      <c r="G230" s="128" t="s">
        <v>1984</v>
      </c>
    </row>
    <row r="231" spans="1:7" ht="31.5" x14ac:dyDescent="0.25">
      <c r="A231" s="15" t="s">
        <v>1110</v>
      </c>
      <c r="B231" s="217" t="s">
        <v>1109</v>
      </c>
      <c r="C231" s="102" t="s">
        <v>15</v>
      </c>
      <c r="D231" s="131"/>
      <c r="E231" s="99" t="s">
        <v>15</v>
      </c>
      <c r="F231" s="99" t="s">
        <v>461</v>
      </c>
      <c r="G231" s="121" t="s">
        <v>1111</v>
      </c>
    </row>
    <row r="232" spans="1:7" ht="47.25" x14ac:dyDescent="0.25">
      <c r="A232" s="7" t="s">
        <v>3097</v>
      </c>
      <c r="B232" s="216" t="s">
        <v>1029</v>
      </c>
      <c r="C232" s="95">
        <v>40140</v>
      </c>
      <c r="D232" s="103" t="s">
        <v>947</v>
      </c>
      <c r="E232" s="97" t="s">
        <v>2658</v>
      </c>
      <c r="F232" s="97"/>
      <c r="G232" s="124" t="s">
        <v>1030</v>
      </c>
    </row>
    <row r="233" spans="1:7" ht="31.5" x14ac:dyDescent="0.25">
      <c r="A233" s="15" t="s">
        <v>1105</v>
      </c>
      <c r="B233" s="217" t="s">
        <v>1104</v>
      </c>
      <c r="C233" s="102" t="s">
        <v>15</v>
      </c>
      <c r="D233" s="131"/>
      <c r="E233" s="99" t="s">
        <v>15</v>
      </c>
      <c r="F233" s="99" t="s">
        <v>461</v>
      </c>
      <c r="G233" s="121" t="s">
        <v>1103</v>
      </c>
    </row>
    <row r="234" spans="1:7" ht="31.5" x14ac:dyDescent="0.25">
      <c r="A234" s="15" t="s">
        <v>1108</v>
      </c>
      <c r="B234" s="217" t="s">
        <v>1107</v>
      </c>
      <c r="C234" s="102" t="s">
        <v>15</v>
      </c>
      <c r="D234" s="131"/>
      <c r="E234" s="99" t="s">
        <v>15</v>
      </c>
      <c r="F234" s="99" t="s">
        <v>461</v>
      </c>
      <c r="G234" s="121" t="s">
        <v>1106</v>
      </c>
    </row>
    <row r="235" spans="1:7" ht="31.5" x14ac:dyDescent="0.25">
      <c r="A235" s="11" t="s">
        <v>3098</v>
      </c>
      <c r="B235" s="216" t="s">
        <v>1088</v>
      </c>
      <c r="C235" s="125">
        <v>39771</v>
      </c>
      <c r="D235" s="103" t="s">
        <v>947</v>
      </c>
      <c r="E235" s="97" t="s">
        <v>2658</v>
      </c>
      <c r="F235" s="97"/>
      <c r="G235" s="126" t="s">
        <v>1087</v>
      </c>
    </row>
    <row r="236" spans="1:7" ht="31.5" x14ac:dyDescent="0.25">
      <c r="A236" s="11" t="s">
        <v>3099</v>
      </c>
      <c r="B236" s="216" t="s">
        <v>1090</v>
      </c>
      <c r="C236" s="125">
        <v>39770</v>
      </c>
      <c r="D236" s="103" t="s">
        <v>947</v>
      </c>
      <c r="E236" s="97" t="s">
        <v>2658</v>
      </c>
      <c r="F236" s="97"/>
      <c r="G236" s="126" t="s">
        <v>1089</v>
      </c>
    </row>
    <row r="237" spans="1:7" ht="47.25" x14ac:dyDescent="0.25">
      <c r="A237" s="19" t="s">
        <v>2358</v>
      </c>
      <c r="B237" s="217" t="s">
        <v>2357</v>
      </c>
      <c r="C237" s="102" t="s">
        <v>15</v>
      </c>
      <c r="D237" s="99" t="s">
        <v>16</v>
      </c>
      <c r="E237" s="99" t="s">
        <v>15</v>
      </c>
      <c r="F237" s="99" t="s">
        <v>461</v>
      </c>
      <c r="G237" s="105" t="s">
        <v>1182</v>
      </c>
    </row>
    <row r="238" spans="1:7" ht="47.25" x14ac:dyDescent="0.25">
      <c r="A238" s="19" t="s">
        <v>2361</v>
      </c>
      <c r="B238" s="217" t="s">
        <v>2359</v>
      </c>
      <c r="C238" s="102" t="s">
        <v>15</v>
      </c>
      <c r="D238" s="99" t="s">
        <v>16</v>
      </c>
      <c r="E238" s="99" t="s">
        <v>15</v>
      </c>
      <c r="F238" s="99" t="s">
        <v>461</v>
      </c>
      <c r="G238" s="105" t="s">
        <v>2360</v>
      </c>
    </row>
    <row r="239" spans="1:7" ht="31.5" x14ac:dyDescent="0.25">
      <c r="A239" s="11" t="s">
        <v>3100</v>
      </c>
      <c r="B239" s="216" t="s">
        <v>1915</v>
      </c>
      <c r="C239" s="127">
        <v>40140</v>
      </c>
      <c r="D239" s="103" t="s">
        <v>947</v>
      </c>
      <c r="E239" s="97" t="s">
        <v>2658</v>
      </c>
      <c r="F239" s="97"/>
      <c r="G239" s="128" t="s">
        <v>1916</v>
      </c>
    </row>
    <row r="240" spans="1:7" ht="47.25" x14ac:dyDescent="0.25">
      <c r="A240" s="11" t="s">
        <v>3102</v>
      </c>
      <c r="B240" s="216" t="s">
        <v>2030</v>
      </c>
      <c r="C240" s="127">
        <v>40140</v>
      </c>
      <c r="D240" s="103" t="s">
        <v>947</v>
      </c>
      <c r="E240" s="97" t="s">
        <v>2658</v>
      </c>
      <c r="F240" s="97"/>
      <c r="G240" s="128" t="s">
        <v>2031</v>
      </c>
    </row>
    <row r="241" spans="1:7" ht="31.5" x14ac:dyDescent="0.25">
      <c r="A241" s="15" t="s">
        <v>1127</v>
      </c>
      <c r="B241" s="261" t="s">
        <v>1337</v>
      </c>
      <c r="C241" s="102" t="s">
        <v>15</v>
      </c>
      <c r="D241" s="131"/>
      <c r="E241" s="99" t="s">
        <v>15</v>
      </c>
      <c r="F241" s="99" t="s">
        <v>461</v>
      </c>
      <c r="G241" s="121" t="s">
        <v>1128</v>
      </c>
    </row>
    <row r="242" spans="1:7" ht="31.5" x14ac:dyDescent="0.25">
      <c r="A242" s="19" t="s">
        <v>2333</v>
      </c>
      <c r="B242" s="217" t="s">
        <v>2335</v>
      </c>
      <c r="C242" s="129" t="s">
        <v>24</v>
      </c>
      <c r="D242" s="130"/>
      <c r="E242" s="99" t="s">
        <v>15</v>
      </c>
      <c r="F242" s="99" t="s">
        <v>461</v>
      </c>
      <c r="G242" s="130" t="s">
        <v>2334</v>
      </c>
    </row>
    <row r="243" spans="1:7" ht="47.25" x14ac:dyDescent="0.25">
      <c r="A243" s="19" t="s">
        <v>2364</v>
      </c>
      <c r="B243" s="217" t="s">
        <v>2363</v>
      </c>
      <c r="C243" s="129" t="s">
        <v>24</v>
      </c>
      <c r="D243" s="130"/>
      <c r="E243" s="99" t="s">
        <v>15</v>
      </c>
      <c r="F243" s="99" t="s">
        <v>461</v>
      </c>
      <c r="G243" s="130" t="s">
        <v>2362</v>
      </c>
    </row>
    <row r="244" spans="1:7" ht="31.5" x14ac:dyDescent="0.25">
      <c r="A244" s="11" t="s">
        <v>3103</v>
      </c>
      <c r="B244" s="220" t="s">
        <v>1209</v>
      </c>
      <c r="C244" s="125">
        <v>40105</v>
      </c>
      <c r="D244" s="103" t="s">
        <v>947</v>
      </c>
      <c r="E244" s="97" t="s">
        <v>2658</v>
      </c>
      <c r="F244" s="97"/>
      <c r="G244" s="126" t="s">
        <v>1210</v>
      </c>
    </row>
    <row r="245" spans="1:7" ht="47.25" x14ac:dyDescent="0.25">
      <c r="A245" s="19" t="s">
        <v>1917</v>
      </c>
      <c r="B245" s="217" t="s">
        <v>1918</v>
      </c>
      <c r="C245" s="129" t="s">
        <v>24</v>
      </c>
      <c r="D245" s="130"/>
      <c r="E245" s="99" t="s">
        <v>15</v>
      </c>
      <c r="F245" s="99" t="s">
        <v>461</v>
      </c>
      <c r="G245" s="130" t="s">
        <v>1919</v>
      </c>
    </row>
    <row r="246" spans="1:7" ht="31.5" x14ac:dyDescent="0.25">
      <c r="A246" s="11" t="s">
        <v>3104</v>
      </c>
      <c r="B246" s="216" t="s">
        <v>1227</v>
      </c>
      <c r="C246" s="127">
        <v>40871</v>
      </c>
      <c r="D246" s="103" t="s">
        <v>947</v>
      </c>
      <c r="E246" s="97" t="s">
        <v>2658</v>
      </c>
      <c r="F246" s="97"/>
      <c r="G246" s="128" t="s">
        <v>1228</v>
      </c>
    </row>
    <row r="247" spans="1:7" ht="47.25" x14ac:dyDescent="0.25">
      <c r="A247" s="19" t="s">
        <v>1828</v>
      </c>
      <c r="B247" s="217" t="s">
        <v>1829</v>
      </c>
      <c r="C247" s="129" t="s">
        <v>24</v>
      </c>
      <c r="D247" s="130"/>
      <c r="E247" s="99" t="s">
        <v>15</v>
      </c>
      <c r="F247" s="99" t="s">
        <v>461</v>
      </c>
      <c r="G247" s="130" t="s">
        <v>1830</v>
      </c>
    </row>
    <row r="248" spans="1:7" ht="31.5" x14ac:dyDescent="0.25">
      <c r="A248" s="11" t="s">
        <v>1944</v>
      </c>
      <c r="B248" s="216" t="s">
        <v>1945</v>
      </c>
      <c r="C248" s="127">
        <v>39780</v>
      </c>
      <c r="D248" s="103" t="s">
        <v>7</v>
      </c>
      <c r="E248" s="98" t="s">
        <v>2661</v>
      </c>
      <c r="F248" s="98"/>
      <c r="G248" s="128" t="s">
        <v>1946</v>
      </c>
    </row>
    <row r="249" spans="1:7" ht="31.5" x14ac:dyDescent="0.25">
      <c r="A249" s="7" t="s">
        <v>3105</v>
      </c>
      <c r="B249" s="216" t="s">
        <v>1014</v>
      </c>
      <c r="C249" s="95">
        <v>40504</v>
      </c>
      <c r="D249" s="103" t="s">
        <v>947</v>
      </c>
      <c r="E249" s="97" t="s">
        <v>2658</v>
      </c>
      <c r="F249" s="97"/>
      <c r="G249" s="124" t="s">
        <v>1015</v>
      </c>
    </row>
    <row r="250" spans="1:7" ht="47.25" x14ac:dyDescent="0.25">
      <c r="A250" s="15" t="s">
        <v>1183</v>
      </c>
      <c r="B250" s="217" t="s">
        <v>1329</v>
      </c>
      <c r="C250" s="102" t="s">
        <v>15</v>
      </c>
      <c r="D250" s="131"/>
      <c r="E250" s="99" t="s">
        <v>15</v>
      </c>
      <c r="F250" s="99" t="s">
        <v>461</v>
      </c>
      <c r="G250" s="121" t="s">
        <v>1184</v>
      </c>
    </row>
    <row r="251" spans="1:7" ht="31.5" x14ac:dyDescent="0.25">
      <c r="A251" s="11" t="s">
        <v>3106</v>
      </c>
      <c r="B251" s="216" t="s">
        <v>1901</v>
      </c>
      <c r="C251" s="127">
        <v>40501</v>
      </c>
      <c r="D251" s="103" t="s">
        <v>947</v>
      </c>
      <c r="E251" s="97" t="s">
        <v>2658</v>
      </c>
      <c r="F251" s="97"/>
      <c r="G251" s="128" t="s">
        <v>1902</v>
      </c>
    </row>
    <row r="252" spans="1:7" ht="31.5" x14ac:dyDescent="0.25">
      <c r="A252" s="7" t="s">
        <v>1130</v>
      </c>
      <c r="B252" s="216"/>
      <c r="C252" s="95">
        <v>43434</v>
      </c>
      <c r="D252" s="103" t="s">
        <v>7</v>
      </c>
      <c r="E252" s="98" t="s">
        <v>2661</v>
      </c>
      <c r="F252" s="98"/>
      <c r="G252" s="124" t="s">
        <v>1129</v>
      </c>
    </row>
    <row r="253" spans="1:7" ht="60" x14ac:dyDescent="0.25">
      <c r="A253" s="11" t="s">
        <v>3107</v>
      </c>
      <c r="B253" s="216" t="s">
        <v>2019</v>
      </c>
      <c r="C253" s="127">
        <v>39776</v>
      </c>
      <c r="D253" s="103" t="s">
        <v>947</v>
      </c>
      <c r="E253" s="97" t="s">
        <v>2658</v>
      </c>
      <c r="F253" s="97"/>
      <c r="G253" s="128" t="s">
        <v>2020</v>
      </c>
    </row>
    <row r="254" spans="1:7" ht="31.5" x14ac:dyDescent="0.25">
      <c r="A254" s="19" t="s">
        <v>3108</v>
      </c>
      <c r="B254" s="217" t="s">
        <v>1964</v>
      </c>
      <c r="C254" s="129" t="s">
        <v>24</v>
      </c>
      <c r="D254" s="130"/>
      <c r="E254" s="99" t="s">
        <v>15</v>
      </c>
      <c r="F254" s="99" t="s">
        <v>461</v>
      </c>
      <c r="G254" s="130" t="s">
        <v>1965</v>
      </c>
    </row>
    <row r="255" spans="1:7" ht="31.5" x14ac:dyDescent="0.25">
      <c r="A255" s="19" t="s">
        <v>1839</v>
      </c>
      <c r="B255" s="217" t="s">
        <v>1840</v>
      </c>
      <c r="C255" s="129" t="s">
        <v>24</v>
      </c>
      <c r="D255" s="130"/>
      <c r="E255" s="99" t="s">
        <v>15</v>
      </c>
      <c r="F255" s="99" t="s">
        <v>461</v>
      </c>
      <c r="G255" s="130" t="s">
        <v>1841</v>
      </c>
    </row>
    <row r="256" spans="1:7" ht="31.5" x14ac:dyDescent="0.25">
      <c r="A256" s="11" t="s">
        <v>3109</v>
      </c>
      <c r="B256" s="216" t="s">
        <v>1225</v>
      </c>
      <c r="C256" s="127">
        <v>40501</v>
      </c>
      <c r="D256" s="103" t="s">
        <v>947</v>
      </c>
      <c r="E256" s="97" t="s">
        <v>2658</v>
      </c>
      <c r="F256" s="97"/>
      <c r="G256" s="128" t="s">
        <v>1226</v>
      </c>
    </row>
    <row r="257" spans="1:7" ht="31.5" x14ac:dyDescent="0.25">
      <c r="A257" s="7" t="s">
        <v>3110</v>
      </c>
      <c r="B257" s="216" t="s">
        <v>1024</v>
      </c>
      <c r="C257" s="95">
        <v>40862</v>
      </c>
      <c r="D257" s="103" t="s">
        <v>7</v>
      </c>
      <c r="E257" s="98" t="s">
        <v>2661</v>
      </c>
      <c r="F257" s="98"/>
      <c r="G257" s="124" t="s">
        <v>1025</v>
      </c>
    </row>
    <row r="258" spans="1:7" ht="47.25" x14ac:dyDescent="0.25">
      <c r="A258" s="11" t="s">
        <v>1233</v>
      </c>
      <c r="B258" s="216" t="s">
        <v>1231</v>
      </c>
      <c r="C258" s="127">
        <v>40867</v>
      </c>
      <c r="D258" s="103" t="s">
        <v>7</v>
      </c>
      <c r="E258" s="98" t="s">
        <v>2661</v>
      </c>
      <c r="F258" s="98"/>
      <c r="G258" s="128" t="s">
        <v>1232</v>
      </c>
    </row>
    <row r="259" spans="1:7" ht="60" x14ac:dyDescent="0.25">
      <c r="A259" s="19" t="s">
        <v>2371</v>
      </c>
      <c r="B259" s="217" t="s">
        <v>2372</v>
      </c>
      <c r="C259" s="102" t="s">
        <v>15</v>
      </c>
      <c r="D259" s="131"/>
      <c r="E259" s="99" t="s">
        <v>15</v>
      </c>
      <c r="F259" s="99" t="s">
        <v>461</v>
      </c>
      <c r="G259" s="121" t="s">
        <v>2321</v>
      </c>
    </row>
    <row r="260" spans="1:7" ht="47.25" x14ac:dyDescent="0.25">
      <c r="A260" s="11" t="s">
        <v>3111</v>
      </c>
      <c r="B260" s="216" t="s">
        <v>1999</v>
      </c>
      <c r="C260" s="127">
        <v>40143</v>
      </c>
      <c r="D260" s="103" t="s">
        <v>947</v>
      </c>
      <c r="E260" s="97" t="s">
        <v>2658</v>
      </c>
      <c r="F260" s="97"/>
      <c r="G260" s="128" t="s">
        <v>2000</v>
      </c>
    </row>
    <row r="261" spans="1:7" ht="31.5" x14ac:dyDescent="0.25">
      <c r="A261" s="14" t="s">
        <v>2374</v>
      </c>
      <c r="B261" s="217" t="s">
        <v>2375</v>
      </c>
      <c r="C261" s="102" t="s">
        <v>15</v>
      </c>
      <c r="D261" s="131"/>
      <c r="E261" s="99" t="s">
        <v>15</v>
      </c>
      <c r="F261" s="99" t="s">
        <v>461</v>
      </c>
      <c r="G261" s="121" t="s">
        <v>2373</v>
      </c>
    </row>
    <row r="262" spans="1:7" ht="47.25" x14ac:dyDescent="0.25">
      <c r="A262" s="2" t="s">
        <v>3112</v>
      </c>
      <c r="B262" s="216" t="s">
        <v>1000</v>
      </c>
      <c r="C262" s="95">
        <v>40889</v>
      </c>
      <c r="D262" s="103" t="s">
        <v>7</v>
      </c>
      <c r="E262" s="98" t="s">
        <v>2661</v>
      </c>
      <c r="F262" s="98"/>
      <c r="G262" s="124" t="s">
        <v>1001</v>
      </c>
    </row>
    <row r="263" spans="1:7" ht="45" x14ac:dyDescent="0.25">
      <c r="A263" s="14" t="s">
        <v>1135</v>
      </c>
      <c r="B263" s="217" t="s">
        <v>1339</v>
      </c>
      <c r="C263" s="102" t="s">
        <v>15</v>
      </c>
      <c r="D263" s="131"/>
      <c r="E263" s="99" t="s">
        <v>15</v>
      </c>
      <c r="F263" s="99" t="s">
        <v>461</v>
      </c>
      <c r="G263" s="121" t="s">
        <v>1133</v>
      </c>
    </row>
    <row r="264" spans="1:7" ht="31.5" x14ac:dyDescent="0.25">
      <c r="A264" s="2" t="s">
        <v>3113</v>
      </c>
      <c r="B264" s="216" t="s">
        <v>988</v>
      </c>
      <c r="C264" s="95">
        <v>40867</v>
      </c>
      <c r="D264" s="103"/>
      <c r="E264" s="98" t="s">
        <v>2661</v>
      </c>
      <c r="F264" s="98"/>
      <c r="G264" s="124" t="s">
        <v>987</v>
      </c>
    </row>
    <row r="265" spans="1:7" ht="47.25" x14ac:dyDescent="0.25">
      <c r="A265" s="2" t="s">
        <v>3114</v>
      </c>
      <c r="B265" s="216" t="s">
        <v>996</v>
      </c>
      <c r="C265" s="95">
        <v>40504</v>
      </c>
      <c r="D265" s="103" t="s">
        <v>947</v>
      </c>
      <c r="E265" s="97" t="s">
        <v>2658</v>
      </c>
      <c r="F265" s="97"/>
      <c r="G265" s="124" t="s">
        <v>994</v>
      </c>
    </row>
    <row r="266" spans="1:7" ht="31.5" x14ac:dyDescent="0.25">
      <c r="A266" s="19" t="s">
        <v>1150</v>
      </c>
      <c r="B266" s="217" t="s">
        <v>1315</v>
      </c>
      <c r="C266" s="102" t="s">
        <v>15</v>
      </c>
      <c r="D266" s="131"/>
      <c r="E266" s="99" t="s">
        <v>15</v>
      </c>
      <c r="F266" s="99" t="s">
        <v>461</v>
      </c>
      <c r="G266" s="105" t="s">
        <v>1153</v>
      </c>
    </row>
    <row r="267" spans="1:7" ht="31.5" x14ac:dyDescent="0.25">
      <c r="A267" s="11" t="s">
        <v>3115</v>
      </c>
      <c r="B267" s="216" t="s">
        <v>1221</v>
      </c>
      <c r="C267" s="127">
        <v>39770</v>
      </c>
      <c r="D267" s="103" t="s">
        <v>947</v>
      </c>
      <c r="E267" s="97" t="s">
        <v>2658</v>
      </c>
      <c r="F267" s="97"/>
      <c r="G267" s="128" t="s">
        <v>1222</v>
      </c>
    </row>
    <row r="268" spans="1:7" ht="31.5" x14ac:dyDescent="0.25">
      <c r="A268" s="19" t="s">
        <v>1197</v>
      </c>
      <c r="B268" s="217" t="s">
        <v>1335</v>
      </c>
      <c r="C268" s="102" t="s">
        <v>15</v>
      </c>
      <c r="D268" s="130"/>
      <c r="E268" s="99" t="s">
        <v>15</v>
      </c>
      <c r="F268" s="99" t="s">
        <v>461</v>
      </c>
      <c r="G268" s="130" t="s">
        <v>1195</v>
      </c>
    </row>
    <row r="269" spans="1:7" ht="45" x14ac:dyDescent="0.25">
      <c r="A269" s="11" t="s">
        <v>3116</v>
      </c>
      <c r="B269" s="216" t="s">
        <v>2013</v>
      </c>
      <c r="C269" s="127">
        <v>40133</v>
      </c>
      <c r="D269" s="103" t="s">
        <v>947</v>
      </c>
      <c r="E269" s="97" t="s">
        <v>2658</v>
      </c>
      <c r="F269" s="97"/>
      <c r="G269" s="128" t="s">
        <v>2014</v>
      </c>
    </row>
    <row r="270" spans="1:7" ht="31.5" x14ac:dyDescent="0.25">
      <c r="A270" s="19" t="s">
        <v>3117</v>
      </c>
      <c r="B270" s="217" t="s">
        <v>2023</v>
      </c>
      <c r="C270" s="129" t="s">
        <v>24</v>
      </c>
      <c r="D270" s="130"/>
      <c r="E270" s="99" t="s">
        <v>15</v>
      </c>
      <c r="F270" s="99" t="s">
        <v>461</v>
      </c>
      <c r="G270" s="130" t="s">
        <v>2024</v>
      </c>
    </row>
    <row r="271" spans="1:7" ht="45" x14ac:dyDescent="0.25">
      <c r="A271" s="11" t="s">
        <v>3118</v>
      </c>
      <c r="B271" s="216" t="s">
        <v>2035</v>
      </c>
      <c r="C271" s="127">
        <v>40498</v>
      </c>
      <c r="D271" s="103" t="s">
        <v>947</v>
      </c>
      <c r="E271" s="97" t="s">
        <v>2658</v>
      </c>
      <c r="F271" s="97"/>
      <c r="G271" s="128" t="s">
        <v>2036</v>
      </c>
    </row>
    <row r="272" spans="1:7" ht="31.5" x14ac:dyDescent="0.25">
      <c r="A272" s="19" t="s">
        <v>2377</v>
      </c>
      <c r="B272" s="217" t="s">
        <v>2378</v>
      </c>
      <c r="C272" s="129" t="s">
        <v>24</v>
      </c>
      <c r="D272" s="130"/>
      <c r="E272" s="99" t="s">
        <v>15</v>
      </c>
      <c r="F272" s="99" t="s">
        <v>461</v>
      </c>
      <c r="G272" s="130" t="s">
        <v>2376</v>
      </c>
    </row>
    <row r="273" spans="1:7" ht="31.5" x14ac:dyDescent="0.25">
      <c r="A273" s="11" t="s">
        <v>1836</v>
      </c>
      <c r="B273" s="216" t="s">
        <v>1837</v>
      </c>
      <c r="C273" s="127">
        <v>39783</v>
      </c>
      <c r="D273" s="103" t="s">
        <v>947</v>
      </c>
      <c r="E273" s="97" t="s">
        <v>2658</v>
      </c>
      <c r="F273" s="97"/>
      <c r="G273" s="128" t="s">
        <v>1838</v>
      </c>
    </row>
    <row r="274" spans="1:7" ht="45" x14ac:dyDescent="0.25">
      <c r="A274" s="19" t="s">
        <v>1905</v>
      </c>
      <c r="B274" s="217" t="s">
        <v>1906</v>
      </c>
      <c r="C274" s="129" t="s">
        <v>24</v>
      </c>
      <c r="D274" s="130"/>
      <c r="E274" s="99" t="s">
        <v>15</v>
      </c>
      <c r="F274" s="99" t="s">
        <v>461</v>
      </c>
      <c r="G274" s="130" t="s">
        <v>1907</v>
      </c>
    </row>
    <row r="275" spans="1:7" ht="31.5" x14ac:dyDescent="0.25">
      <c r="A275" s="7" t="s">
        <v>3119</v>
      </c>
      <c r="B275" s="216" t="s">
        <v>1053</v>
      </c>
      <c r="C275" s="95">
        <v>40142</v>
      </c>
      <c r="D275" s="103" t="s">
        <v>947</v>
      </c>
      <c r="E275" s="97" t="s">
        <v>2658</v>
      </c>
      <c r="F275" s="97"/>
      <c r="G275" s="124" t="s">
        <v>1052</v>
      </c>
    </row>
    <row r="276" spans="1:7" ht="31.5" x14ac:dyDescent="0.25">
      <c r="A276" s="2" t="s">
        <v>3120</v>
      </c>
      <c r="B276" s="216" t="s">
        <v>992</v>
      </c>
      <c r="C276" s="95">
        <v>40143</v>
      </c>
      <c r="D276" s="103" t="s">
        <v>947</v>
      </c>
      <c r="E276" s="97" t="s">
        <v>2658</v>
      </c>
      <c r="F276" s="97"/>
      <c r="G276" s="124" t="s">
        <v>989</v>
      </c>
    </row>
    <row r="277" spans="1:7" ht="31.5" x14ac:dyDescent="0.25">
      <c r="A277" s="11" t="s">
        <v>3121</v>
      </c>
      <c r="B277" s="216" t="s">
        <v>1234</v>
      </c>
      <c r="C277" s="127">
        <v>39772</v>
      </c>
      <c r="D277" s="103" t="s">
        <v>947</v>
      </c>
      <c r="E277" s="97" t="s">
        <v>2658</v>
      </c>
      <c r="F277" s="97"/>
      <c r="G277" s="128" t="s">
        <v>1235</v>
      </c>
    </row>
    <row r="278" spans="1:7" ht="31.5" x14ac:dyDescent="0.25">
      <c r="A278" s="19" t="s">
        <v>1855</v>
      </c>
      <c r="B278" s="217" t="s">
        <v>1856</v>
      </c>
      <c r="C278" s="129" t="s">
        <v>24</v>
      </c>
      <c r="D278" s="130"/>
      <c r="E278" s="99" t="s">
        <v>15</v>
      </c>
      <c r="F278" s="99" t="s">
        <v>461</v>
      </c>
      <c r="G278" s="130" t="s">
        <v>1857</v>
      </c>
    </row>
    <row r="279" spans="1:7" ht="47.25" x14ac:dyDescent="0.25">
      <c r="A279" s="7" t="s">
        <v>3122</v>
      </c>
      <c r="B279" s="216" t="s">
        <v>1039</v>
      </c>
      <c r="C279" s="95">
        <v>40494</v>
      </c>
      <c r="D279" s="103" t="s">
        <v>947</v>
      </c>
      <c r="E279" s="97" t="s">
        <v>2658</v>
      </c>
      <c r="F279" s="97"/>
      <c r="G279" s="124" t="s">
        <v>1038</v>
      </c>
    </row>
    <row r="280" spans="1:7" ht="31.5" x14ac:dyDescent="0.25">
      <c r="A280" s="11" t="s">
        <v>3123</v>
      </c>
      <c r="B280" s="216" t="s">
        <v>1081</v>
      </c>
      <c r="C280" s="125">
        <v>40501</v>
      </c>
      <c r="D280" s="103" t="s">
        <v>947</v>
      </c>
      <c r="E280" s="97" t="s">
        <v>2658</v>
      </c>
      <c r="F280" s="97"/>
      <c r="G280" s="126" t="s">
        <v>1151</v>
      </c>
    </row>
    <row r="281" spans="1:7" ht="47.25" x14ac:dyDescent="0.25">
      <c r="A281" s="14" t="s">
        <v>1456</v>
      </c>
      <c r="B281" s="217" t="s">
        <v>534</v>
      </c>
      <c r="C281" s="129" t="s">
        <v>24</v>
      </c>
      <c r="D281" s="99" t="s">
        <v>16</v>
      </c>
      <c r="E281" s="99" t="s">
        <v>15</v>
      </c>
      <c r="F281" s="99" t="s">
        <v>461</v>
      </c>
      <c r="G281" s="99" t="s">
        <v>420</v>
      </c>
    </row>
    <row r="282" spans="1:7" ht="31.5" x14ac:dyDescent="0.25">
      <c r="A282" s="11" t="s">
        <v>3124</v>
      </c>
      <c r="B282" s="216" t="s">
        <v>1253</v>
      </c>
      <c r="C282" s="127">
        <v>40140</v>
      </c>
      <c r="D282" s="103" t="s">
        <v>947</v>
      </c>
      <c r="E282" s="97" t="s">
        <v>2658</v>
      </c>
      <c r="F282" s="97"/>
      <c r="G282" s="128" t="s">
        <v>1254</v>
      </c>
    </row>
    <row r="283" spans="1:7" ht="31.5" x14ac:dyDescent="0.25">
      <c r="A283" s="11" t="s">
        <v>3125</v>
      </c>
      <c r="B283" s="216" t="s">
        <v>1971</v>
      </c>
      <c r="C283" s="127">
        <v>40141</v>
      </c>
      <c r="D283" s="103" t="s">
        <v>947</v>
      </c>
      <c r="E283" s="97" t="s">
        <v>2658</v>
      </c>
      <c r="F283" s="97"/>
      <c r="G283" s="128" t="s">
        <v>1972</v>
      </c>
    </row>
    <row r="284" spans="1:7" ht="45" x14ac:dyDescent="0.25">
      <c r="A284" s="15" t="s">
        <v>1123</v>
      </c>
      <c r="B284" s="217" t="s">
        <v>1122</v>
      </c>
      <c r="C284" s="102" t="s">
        <v>15</v>
      </c>
      <c r="D284" s="131"/>
      <c r="E284" s="99" t="s">
        <v>15</v>
      </c>
      <c r="F284" s="99" t="s">
        <v>461</v>
      </c>
      <c r="G284" s="121" t="s">
        <v>1120</v>
      </c>
    </row>
    <row r="285" spans="1:7" ht="47.25" x14ac:dyDescent="0.25">
      <c r="A285" s="14" t="s">
        <v>911</v>
      </c>
      <c r="B285" s="217" t="s">
        <v>545</v>
      </c>
      <c r="C285" s="102" t="s">
        <v>24</v>
      </c>
      <c r="D285" s="99" t="s">
        <v>16</v>
      </c>
      <c r="E285" s="99" t="s">
        <v>15</v>
      </c>
      <c r="F285" s="99" t="s">
        <v>461</v>
      </c>
      <c r="G285" s="109" t="s">
        <v>2060</v>
      </c>
    </row>
    <row r="286" spans="1:7" ht="31.5" x14ac:dyDescent="0.25">
      <c r="A286" s="14" t="s">
        <v>912</v>
      </c>
      <c r="B286" s="217" t="s">
        <v>1288</v>
      </c>
      <c r="C286" s="102" t="s">
        <v>24</v>
      </c>
      <c r="D286" s="109"/>
      <c r="E286" s="99" t="s">
        <v>15</v>
      </c>
      <c r="F286" s="99" t="s">
        <v>461</v>
      </c>
      <c r="G286" s="109"/>
    </row>
    <row r="287" spans="1:7" ht="47.25" x14ac:dyDescent="0.25">
      <c r="A287" s="51" t="s">
        <v>2386</v>
      </c>
      <c r="B287" s="223" t="s">
        <v>2615</v>
      </c>
      <c r="C287" s="102" t="s">
        <v>24</v>
      </c>
      <c r="D287" s="99" t="s">
        <v>16</v>
      </c>
      <c r="E287" s="99" t="s">
        <v>15</v>
      </c>
      <c r="F287" s="99" t="s">
        <v>461</v>
      </c>
      <c r="G287" s="100" t="s">
        <v>2387</v>
      </c>
    </row>
    <row r="288" spans="1:7" ht="47.25" x14ac:dyDescent="0.25">
      <c r="A288" s="14" t="s">
        <v>1467</v>
      </c>
      <c r="B288" s="217" t="s">
        <v>1466</v>
      </c>
      <c r="C288" s="102" t="s">
        <v>24</v>
      </c>
      <c r="D288" s="99" t="s">
        <v>16</v>
      </c>
      <c r="E288" s="99" t="s">
        <v>15</v>
      </c>
      <c r="F288" s="99" t="s">
        <v>461</v>
      </c>
      <c r="G288" s="109" t="s">
        <v>107</v>
      </c>
    </row>
    <row r="289" spans="1:7" ht="47.25" x14ac:dyDescent="0.25">
      <c r="A289" s="14" t="s">
        <v>2412</v>
      </c>
      <c r="B289" s="217" t="s">
        <v>2413</v>
      </c>
      <c r="C289" s="102" t="s">
        <v>24</v>
      </c>
      <c r="D289" s="99" t="s">
        <v>16</v>
      </c>
      <c r="E289" s="99" t="s">
        <v>15</v>
      </c>
      <c r="F289" s="99" t="s">
        <v>461</v>
      </c>
      <c r="G289" s="109" t="s">
        <v>2414</v>
      </c>
    </row>
    <row r="290" spans="1:7" ht="47.25" x14ac:dyDescent="0.25">
      <c r="A290" s="14" t="s">
        <v>1465</v>
      </c>
      <c r="B290" s="217" t="s">
        <v>536</v>
      </c>
      <c r="C290" s="99" t="s">
        <v>15</v>
      </c>
      <c r="D290" s="109"/>
      <c r="E290" s="99" t="s">
        <v>15</v>
      </c>
      <c r="F290" s="99" t="s">
        <v>461</v>
      </c>
      <c r="G290" s="109" t="s">
        <v>427</v>
      </c>
    </row>
    <row r="291" spans="1:7" ht="31.5" x14ac:dyDescent="0.25">
      <c r="A291" s="9" t="s">
        <v>1463</v>
      </c>
      <c r="B291" s="216" t="s">
        <v>432</v>
      </c>
      <c r="C291" s="135">
        <v>43776</v>
      </c>
      <c r="D291" s="103" t="s">
        <v>947</v>
      </c>
      <c r="E291" s="97" t="s">
        <v>2658</v>
      </c>
      <c r="F291" s="97"/>
      <c r="G291" s="124" t="s">
        <v>1040</v>
      </c>
    </row>
    <row r="292" spans="1:7" ht="47.25" x14ac:dyDescent="0.25">
      <c r="A292" s="14" t="s">
        <v>2415</v>
      </c>
      <c r="B292" s="217" t="s">
        <v>2416</v>
      </c>
      <c r="C292" s="102" t="s">
        <v>24</v>
      </c>
      <c r="D292" s="99" t="s">
        <v>16</v>
      </c>
      <c r="E292" s="99" t="s">
        <v>15</v>
      </c>
      <c r="F292" s="99" t="s">
        <v>461</v>
      </c>
      <c r="G292" s="109" t="s">
        <v>1930</v>
      </c>
    </row>
    <row r="293" spans="1:7" ht="47.25" x14ac:dyDescent="0.25">
      <c r="A293" s="19" t="s">
        <v>1245</v>
      </c>
      <c r="B293" s="217" t="s">
        <v>1268</v>
      </c>
      <c r="C293" s="102" t="s">
        <v>15</v>
      </c>
      <c r="D293" s="99" t="s">
        <v>16</v>
      </c>
      <c r="E293" s="99" t="s">
        <v>15</v>
      </c>
      <c r="F293" s="99" t="s">
        <v>461</v>
      </c>
      <c r="G293" s="130" t="s">
        <v>1246</v>
      </c>
    </row>
    <row r="294" spans="1:7" ht="47.25" x14ac:dyDescent="0.25">
      <c r="A294" s="58" t="s">
        <v>2417</v>
      </c>
      <c r="B294" s="217" t="s">
        <v>1205</v>
      </c>
      <c r="C294" s="102" t="s">
        <v>15</v>
      </c>
      <c r="D294" s="99" t="s">
        <v>16</v>
      </c>
      <c r="E294" s="99" t="s">
        <v>15</v>
      </c>
      <c r="F294" s="99" t="s">
        <v>461</v>
      </c>
      <c r="G294" s="105" t="s">
        <v>1206</v>
      </c>
    </row>
    <row r="295" spans="1:7" ht="47.25" x14ac:dyDescent="0.25">
      <c r="A295" s="14" t="s">
        <v>2422</v>
      </c>
      <c r="B295" s="217" t="s">
        <v>2421</v>
      </c>
      <c r="C295" s="102" t="s">
        <v>24</v>
      </c>
      <c r="D295" s="99" t="s">
        <v>16</v>
      </c>
      <c r="E295" s="99" t="s">
        <v>15</v>
      </c>
      <c r="F295" s="99" t="s">
        <v>461</v>
      </c>
      <c r="G295" s="109" t="s">
        <v>2441</v>
      </c>
    </row>
    <row r="296" spans="1:7" ht="47.25" x14ac:dyDescent="0.25">
      <c r="A296" s="14" t="s">
        <v>1469</v>
      </c>
      <c r="B296" s="217" t="s">
        <v>103</v>
      </c>
      <c r="C296" s="102" t="s">
        <v>24</v>
      </c>
      <c r="D296" s="99" t="s">
        <v>16</v>
      </c>
      <c r="E296" s="99" t="s">
        <v>15</v>
      </c>
      <c r="F296" s="99" t="s">
        <v>461</v>
      </c>
      <c r="G296" s="109" t="s">
        <v>2441</v>
      </c>
    </row>
    <row r="297" spans="1:7" ht="47.25" x14ac:dyDescent="0.25">
      <c r="A297" s="20" t="s">
        <v>1471</v>
      </c>
      <c r="B297" s="217" t="s">
        <v>538</v>
      </c>
      <c r="C297" s="112" t="s">
        <v>24</v>
      </c>
      <c r="D297" s="99" t="s">
        <v>16</v>
      </c>
      <c r="E297" s="99" t="s">
        <v>15</v>
      </c>
      <c r="F297" s="99" t="s">
        <v>461</v>
      </c>
      <c r="G297" s="109" t="s">
        <v>2694</v>
      </c>
    </row>
    <row r="298" spans="1:7" ht="63" x14ac:dyDescent="0.25">
      <c r="A298" s="19" t="s">
        <v>2614</v>
      </c>
      <c r="B298" s="217" t="s">
        <v>1966</v>
      </c>
      <c r="C298" s="129" t="s">
        <v>24</v>
      </c>
      <c r="D298" s="99" t="s">
        <v>16</v>
      </c>
      <c r="E298" s="99" t="s">
        <v>15</v>
      </c>
      <c r="F298" s="99" t="s">
        <v>461</v>
      </c>
      <c r="G298" s="130" t="s">
        <v>1967</v>
      </c>
    </row>
    <row r="299" spans="1:7" ht="47.25" x14ac:dyDescent="0.25">
      <c r="A299" s="20" t="s">
        <v>910</v>
      </c>
      <c r="B299" s="217" t="s">
        <v>540</v>
      </c>
      <c r="C299" s="99" t="s">
        <v>15</v>
      </c>
      <c r="D299" s="99" t="s">
        <v>16</v>
      </c>
      <c r="E299" s="99" t="s">
        <v>15</v>
      </c>
      <c r="F299" s="99" t="s">
        <v>461</v>
      </c>
      <c r="G299" s="109" t="s">
        <v>2769</v>
      </c>
    </row>
    <row r="300" spans="1:7" ht="47.25" x14ac:dyDescent="0.25">
      <c r="A300" s="20" t="s">
        <v>2423</v>
      </c>
      <c r="B300" s="217" t="s">
        <v>2424</v>
      </c>
      <c r="C300" s="129" t="s">
        <v>24</v>
      </c>
      <c r="D300" s="99" t="s">
        <v>16</v>
      </c>
      <c r="E300" s="99" t="s">
        <v>15</v>
      </c>
      <c r="F300" s="99" t="s">
        <v>461</v>
      </c>
      <c r="G300" s="109" t="s">
        <v>2425</v>
      </c>
    </row>
    <row r="301" spans="1:7" ht="47.25" x14ac:dyDescent="0.25">
      <c r="A301" s="20" t="s">
        <v>1470</v>
      </c>
      <c r="B301" s="217" t="s">
        <v>104</v>
      </c>
      <c r="C301" s="129" t="s">
        <v>24</v>
      </c>
      <c r="D301" s="99" t="s">
        <v>16</v>
      </c>
      <c r="E301" s="99" t="s">
        <v>15</v>
      </c>
      <c r="F301" s="99" t="s">
        <v>461</v>
      </c>
      <c r="G301" s="109" t="s">
        <v>107</v>
      </c>
    </row>
    <row r="302" spans="1:7" ht="47.25" x14ac:dyDescent="0.25">
      <c r="A302" s="20" t="s">
        <v>2426</v>
      </c>
      <c r="B302" s="217" t="s">
        <v>2427</v>
      </c>
      <c r="C302" s="129" t="s">
        <v>24</v>
      </c>
      <c r="D302" s="99" t="s">
        <v>16</v>
      </c>
      <c r="E302" s="99" t="s">
        <v>15</v>
      </c>
      <c r="F302" s="99" t="s">
        <v>461</v>
      </c>
      <c r="G302" s="109" t="s">
        <v>2428</v>
      </c>
    </row>
    <row r="303" spans="1:7" ht="47.25" x14ac:dyDescent="0.25">
      <c r="A303" s="20" t="s">
        <v>1472</v>
      </c>
      <c r="B303" s="217" t="s">
        <v>421</v>
      </c>
      <c r="C303" s="99" t="s">
        <v>15</v>
      </c>
      <c r="D303" s="99" t="s">
        <v>16</v>
      </c>
      <c r="E303" s="99" t="s">
        <v>15</v>
      </c>
      <c r="F303" s="99" t="s">
        <v>461</v>
      </c>
      <c r="G303" s="109" t="s">
        <v>2687</v>
      </c>
    </row>
    <row r="304" spans="1:7" ht="47.25" x14ac:dyDescent="0.25">
      <c r="A304" s="20" t="s">
        <v>909</v>
      </c>
      <c r="B304" s="217" t="s">
        <v>539</v>
      </c>
      <c r="C304" s="129" t="s">
        <v>24</v>
      </c>
      <c r="D304" s="99" t="s">
        <v>16</v>
      </c>
      <c r="E304" s="99" t="s">
        <v>15</v>
      </c>
      <c r="F304" s="99" t="s">
        <v>461</v>
      </c>
      <c r="G304" s="109" t="s">
        <v>2695</v>
      </c>
    </row>
    <row r="305" spans="1:7" ht="47.25" x14ac:dyDescent="0.25">
      <c r="A305" s="20" t="s">
        <v>1473</v>
      </c>
      <c r="B305" s="217" t="s">
        <v>431</v>
      </c>
      <c r="C305" s="129" t="s">
        <v>24</v>
      </c>
      <c r="D305" s="99" t="s">
        <v>16</v>
      </c>
      <c r="E305" s="99" t="s">
        <v>15</v>
      </c>
      <c r="F305" s="99" t="s">
        <v>461</v>
      </c>
      <c r="G305" s="109" t="s">
        <v>2686</v>
      </c>
    </row>
    <row r="306" spans="1:7" ht="47.25" x14ac:dyDescent="0.25">
      <c r="A306" s="20" t="s">
        <v>2430</v>
      </c>
      <c r="B306" s="217" t="s">
        <v>2431</v>
      </c>
      <c r="C306" s="129" t="s">
        <v>24</v>
      </c>
      <c r="D306" s="99" t="s">
        <v>16</v>
      </c>
      <c r="E306" s="99" t="s">
        <v>15</v>
      </c>
      <c r="F306" s="99" t="s">
        <v>461</v>
      </c>
      <c r="G306" s="109" t="s">
        <v>2429</v>
      </c>
    </row>
    <row r="307" spans="1:7" ht="60" x14ac:dyDescent="0.25">
      <c r="A307" s="20" t="s">
        <v>2434</v>
      </c>
      <c r="B307" s="217" t="s">
        <v>2432</v>
      </c>
      <c r="C307" s="129" t="s">
        <v>24</v>
      </c>
      <c r="D307" s="99" t="s">
        <v>16</v>
      </c>
      <c r="E307" s="99" t="s">
        <v>15</v>
      </c>
      <c r="F307" s="99" t="s">
        <v>461</v>
      </c>
      <c r="G307" s="109" t="s">
        <v>2433</v>
      </c>
    </row>
    <row r="308" spans="1:7" ht="47.25" x14ac:dyDescent="0.25">
      <c r="A308" s="20" t="s">
        <v>2595</v>
      </c>
      <c r="B308" s="217" t="s">
        <v>2596</v>
      </c>
      <c r="C308" s="129" t="s">
        <v>24</v>
      </c>
      <c r="D308" s="99" t="s">
        <v>16</v>
      </c>
      <c r="E308" s="99" t="s">
        <v>15</v>
      </c>
      <c r="F308" s="99" t="s">
        <v>461</v>
      </c>
      <c r="G308" s="109" t="s">
        <v>2594</v>
      </c>
    </row>
    <row r="309" spans="1:7" ht="47.25" x14ac:dyDescent="0.25">
      <c r="A309" s="20" t="s">
        <v>2447</v>
      </c>
      <c r="B309" s="217" t="s">
        <v>2445</v>
      </c>
      <c r="C309" s="129" t="s">
        <v>24</v>
      </c>
      <c r="D309" s="99" t="s">
        <v>16</v>
      </c>
      <c r="E309" s="99" t="s">
        <v>15</v>
      </c>
      <c r="F309" s="99" t="s">
        <v>461</v>
      </c>
      <c r="G309" s="109" t="s">
        <v>2446</v>
      </c>
    </row>
    <row r="310" spans="1:7" ht="47.25" x14ac:dyDescent="0.25">
      <c r="A310" s="20" t="s">
        <v>2449</v>
      </c>
      <c r="B310" s="217" t="s">
        <v>1316</v>
      </c>
      <c r="C310" s="129" t="s">
        <v>24</v>
      </c>
      <c r="D310" s="99" t="s">
        <v>16</v>
      </c>
      <c r="E310" s="99" t="s">
        <v>15</v>
      </c>
      <c r="F310" s="99" t="s">
        <v>461</v>
      </c>
      <c r="G310" s="109" t="s">
        <v>2448</v>
      </c>
    </row>
    <row r="311" spans="1:7" ht="47.25" x14ac:dyDescent="0.25">
      <c r="A311" s="9" t="s">
        <v>1474</v>
      </c>
      <c r="B311" s="216" t="s">
        <v>541</v>
      </c>
      <c r="C311" s="135">
        <v>41995</v>
      </c>
      <c r="D311" s="103" t="s">
        <v>7</v>
      </c>
      <c r="E311" s="98" t="s">
        <v>2661</v>
      </c>
      <c r="F311" s="98"/>
      <c r="G311" s="119" t="s">
        <v>2754</v>
      </c>
    </row>
    <row r="312" spans="1:7" ht="31.5" x14ac:dyDescent="0.25">
      <c r="A312" s="20" t="s">
        <v>913</v>
      </c>
      <c r="B312" s="217" t="s">
        <v>424</v>
      </c>
      <c r="C312" s="112"/>
      <c r="D312" s="109"/>
      <c r="E312" s="109"/>
      <c r="F312" s="109"/>
      <c r="G312" s="109"/>
    </row>
    <row r="313" spans="1:7" ht="47.25" x14ac:dyDescent="0.25">
      <c r="A313" s="20" t="s">
        <v>914</v>
      </c>
      <c r="B313" s="217" t="s">
        <v>105</v>
      </c>
      <c r="C313" s="112" t="s">
        <v>24</v>
      </c>
      <c r="D313" s="99" t="s">
        <v>16</v>
      </c>
      <c r="E313" s="99" t="s">
        <v>15</v>
      </c>
      <c r="F313" s="99" t="s">
        <v>461</v>
      </c>
      <c r="G313" s="99" t="s">
        <v>107</v>
      </c>
    </row>
    <row r="314" spans="1:7" ht="47.25" x14ac:dyDescent="0.25">
      <c r="A314" s="20" t="s">
        <v>2491</v>
      </c>
      <c r="B314" s="217" t="s">
        <v>2492</v>
      </c>
      <c r="C314" s="112" t="s">
        <v>24</v>
      </c>
      <c r="D314" s="99" t="s">
        <v>16</v>
      </c>
      <c r="E314" s="99" t="s">
        <v>15</v>
      </c>
      <c r="F314" s="99" t="s">
        <v>461</v>
      </c>
      <c r="G314" s="99" t="s">
        <v>2490</v>
      </c>
    </row>
    <row r="315" spans="1:7" ht="47.25" x14ac:dyDescent="0.25">
      <c r="A315" s="20" t="s">
        <v>1475</v>
      </c>
      <c r="B315" s="217" t="s">
        <v>106</v>
      </c>
      <c r="C315" s="112" t="s">
        <v>24</v>
      </c>
      <c r="D315" s="99" t="s">
        <v>16</v>
      </c>
      <c r="E315" s="99" t="s">
        <v>15</v>
      </c>
      <c r="F315" s="99" t="s">
        <v>461</v>
      </c>
      <c r="G315" s="99" t="s">
        <v>107</v>
      </c>
    </row>
    <row r="316" spans="1:7" ht="47.25" x14ac:dyDescent="0.25">
      <c r="A316" s="20" t="s">
        <v>2507</v>
      </c>
      <c r="B316" s="217" t="s">
        <v>2509</v>
      </c>
      <c r="C316" s="112" t="s">
        <v>24</v>
      </c>
      <c r="D316" s="99" t="s">
        <v>16</v>
      </c>
      <c r="E316" s="99" t="s">
        <v>15</v>
      </c>
      <c r="F316" s="99" t="s">
        <v>461</v>
      </c>
      <c r="G316" s="99" t="s">
        <v>2508</v>
      </c>
    </row>
    <row r="317" spans="1:7" ht="63" x14ac:dyDescent="0.25">
      <c r="A317" s="20" t="s">
        <v>2515</v>
      </c>
      <c r="B317" s="217" t="s">
        <v>2516</v>
      </c>
      <c r="C317" s="112" t="s">
        <v>24</v>
      </c>
      <c r="D317" s="99" t="s">
        <v>16</v>
      </c>
      <c r="E317" s="99" t="s">
        <v>15</v>
      </c>
      <c r="F317" s="99" t="s">
        <v>461</v>
      </c>
      <c r="G317" s="99" t="s">
        <v>2514</v>
      </c>
    </row>
    <row r="318" spans="1:7" ht="47.25" x14ac:dyDescent="0.25">
      <c r="A318" s="20" t="s">
        <v>1476</v>
      </c>
      <c r="B318" s="217" t="s">
        <v>543</v>
      </c>
      <c r="C318" s="102" t="s">
        <v>15</v>
      </c>
      <c r="D318" s="99" t="s">
        <v>16</v>
      </c>
      <c r="E318" s="99" t="s">
        <v>15</v>
      </c>
      <c r="F318" s="99" t="s">
        <v>461</v>
      </c>
      <c r="G318" s="120" t="s">
        <v>107</v>
      </c>
    </row>
  </sheetData>
  <sheetProtection algorithmName="SHA-512" hashValue="+N/dV+4Ve84RLq9Cx1oqhjEQVOdBYN5QZ9EidfDq8ER+U0buTK7kE7fcyn1pLSSiL5t9hewtWTy4b6F7sZLJkQ==" saltValue="gQ5P8jDeYIkxzmR2Ohg0tg==" spinCount="100000" sheet="1" objects="1" scenarios="1"/>
  <autoFilter ref="A4:G318"/>
  <hyperlinks>
    <hyperlink ref="B301" r:id="rId1"/>
    <hyperlink ref="B11" r:id="rId2"/>
    <hyperlink ref="B303" r:id="rId3"/>
    <hyperlink ref="B17" r:id="rId4"/>
    <hyperlink ref="B312" r:id="rId5"/>
    <hyperlink ref="B305" r:id="rId6"/>
    <hyperlink ref="B25" r:id="rId7"/>
    <hyperlink ref="B9" r:id="rId8"/>
    <hyperlink ref="B16" r:id="rId9"/>
    <hyperlink ref="B21" r:id="rId10"/>
    <hyperlink ref="B27" r:id="rId11"/>
    <hyperlink ref="B166" r:id="rId12"/>
    <hyperlink ref="B102" r:id="rId13"/>
    <hyperlink ref="B281" r:id="rId14"/>
    <hyperlink ref="B290" r:id="rId15"/>
    <hyperlink ref="B297" r:id="rId16"/>
    <hyperlink ref="B304" r:id="rId17"/>
    <hyperlink ref="B299" r:id="rId18"/>
    <hyperlink ref="B70" r:id="rId19"/>
    <hyperlink ref="B285" r:id="rId20"/>
    <hyperlink ref="B10" r:id="rId21"/>
    <hyperlink ref="B22" r:id="rId22"/>
    <hyperlink ref="B23" r:id="rId23"/>
    <hyperlink ref="B24" r:id="rId24"/>
    <hyperlink ref="B26" r:id="rId25"/>
    <hyperlink ref="B19" r:id="rId26"/>
    <hyperlink ref="B39" r:id="rId27"/>
    <hyperlink ref="B291" r:id="rId28"/>
    <hyperlink ref="B286" r:id="rId29"/>
    <hyperlink ref="B288" r:id="rId30"/>
    <hyperlink ref="B296" r:id="rId31"/>
    <hyperlink ref="B311" r:id="rId32"/>
    <hyperlink ref="B313" r:id="rId33"/>
    <hyperlink ref="B315" r:id="rId34"/>
    <hyperlink ref="B193" r:id="rId35"/>
    <hyperlink ref="B170" r:id="rId36"/>
    <hyperlink ref="B179" r:id="rId37"/>
    <hyperlink ref="B133" r:id="rId38"/>
    <hyperlink ref="B108" r:id="rId39"/>
    <hyperlink ref="B55" r:id="rId40"/>
    <hyperlink ref="B134" r:id="rId41"/>
    <hyperlink ref="B140" r:id="rId42"/>
    <hyperlink ref="B145" r:id="rId43"/>
    <hyperlink ref="B66" r:id="rId44"/>
    <hyperlink ref="B112" r:id="rId45"/>
    <hyperlink ref="B113" r:id="rId46"/>
    <hyperlink ref="B224" r:id="rId47"/>
    <hyperlink ref="B176" r:id="rId48"/>
    <hyperlink ref="B74" r:id="rId49"/>
    <hyperlink ref="B31" r:id="rId50"/>
    <hyperlink ref="B264" r:id="rId51"/>
    <hyperlink ref="B88" r:id="rId52"/>
    <hyperlink ref="B197" r:id="rId53"/>
    <hyperlink ref="B276" r:id="rId54"/>
    <hyperlink ref="B41" r:id="rId55"/>
    <hyperlink ref="B178" r:id="rId56"/>
    <hyperlink ref="B265" r:id="rId57" location="19"/>
    <hyperlink ref="B262" r:id="rId58"/>
    <hyperlink ref="B171" r:id="rId59"/>
    <hyperlink ref="B210" r:id="rId60"/>
    <hyperlink ref="B202" r:id="rId61"/>
    <hyperlink ref="B168" r:id="rId62"/>
    <hyperlink ref="B249" r:id="rId63"/>
    <hyperlink ref="B139" r:id="rId64"/>
    <hyperlink ref="B257" r:id="rId65"/>
    <hyperlink ref="B141" r:id="rId66"/>
    <hyperlink ref="B232" r:id="rId67"/>
    <hyperlink ref="B54" r:id="rId68"/>
    <hyperlink ref="B279" r:id="rId69"/>
    <hyperlink ref="B68" r:id="rId70"/>
    <hyperlink ref="B204" r:id="rId71"/>
    <hyperlink ref="B191" r:id="rId72"/>
    <hyperlink ref="B275" r:id="rId73"/>
    <hyperlink ref="B203" r:id="rId74"/>
    <hyperlink ref="B195" r:id="rId75"/>
    <hyperlink ref="B186" r:id="rId76"/>
    <hyperlink ref="B103" r:id="rId77"/>
    <hyperlink ref="B38" r:id="rId78"/>
    <hyperlink ref="B109" r:id="rId79"/>
    <hyperlink ref="B187" r:id="rId80"/>
    <hyperlink ref="B135" r:id="rId81"/>
    <hyperlink ref="B280" r:id="rId82"/>
    <hyperlink ref="B216" r:id="rId83"/>
    <hyperlink ref="B235" r:id="rId84"/>
    <hyperlink ref="B236" r:id="rId85"/>
    <hyperlink ref="B56" r:id="rId86"/>
    <hyperlink ref="B65" r:id="rId87"/>
    <hyperlink ref="B72" r:id="rId88"/>
    <hyperlink ref="B215" r:id="rId89"/>
    <hyperlink ref="B233" r:id="rId90"/>
    <hyperlink ref="B234" r:id="rId91"/>
    <hyperlink ref="B231" r:id="rId92"/>
    <hyperlink ref="B71" r:id="rId93"/>
    <hyperlink ref="B58" r:id="rId94"/>
    <hyperlink ref="B75" r:id="rId95"/>
    <hyperlink ref="B284" r:id="rId96"/>
    <hyperlink ref="B165" r:id="rId97"/>
    <hyperlink ref="B159" r:id="rId98"/>
    <hyperlink ref="B226" r:id="rId99"/>
    <hyperlink ref="B167" r:id="rId100"/>
    <hyperlink ref="B244" r:id="rId101"/>
    <hyperlink ref="B114" r:id="rId102"/>
    <hyperlink ref="B129" r:id="rId103"/>
    <hyperlink ref="B61" r:id="rId104"/>
    <hyperlink ref="B174" r:id="rId105"/>
    <hyperlink ref="B267" r:id="rId106"/>
    <hyperlink ref="B206" r:id="rId107"/>
    <hyperlink ref="B256" r:id="rId108"/>
    <hyperlink ref="B246" r:id="rId109"/>
    <hyperlink ref="B185" r:id="rId110"/>
    <hyperlink ref="B258" r:id="rId111"/>
    <hyperlink ref="B277" r:id="rId112"/>
    <hyperlink ref="B106" r:id="rId113"/>
    <hyperlink ref="B83" r:id="rId114"/>
    <hyperlink ref="B175" r:id="rId115"/>
    <hyperlink ref="B199" r:id="rId116"/>
    <hyperlink ref="B214" r:id="rId117"/>
    <hyperlink ref="B126" r:id="rId118"/>
    <hyperlink ref="B90" r:id="rId119"/>
    <hyperlink ref="B227" r:id="rId120"/>
    <hyperlink ref="B282" r:id="rId121"/>
    <hyperlink ref="B69" r:id="rId122"/>
    <hyperlink ref="B117" r:id="rId123"/>
    <hyperlink ref="B46" r:id="rId124"/>
    <hyperlink ref="B156" r:id="rId125"/>
    <hyperlink ref="B105" r:id="rId126"/>
    <hyperlink ref="B293" r:id="rId127"/>
    <hyperlink ref="B157" r:id="rId128"/>
    <hyperlink ref="B76" r:id="rId129"/>
    <hyperlink ref="B211" r:id="rId130"/>
    <hyperlink ref="B212" r:id="rId131"/>
    <hyperlink ref="B118" r:id="rId132"/>
    <hyperlink ref="B138" r:id="rId133"/>
    <hyperlink ref="B77" r:id="rId134"/>
    <hyperlink ref="B150" r:id="rId135"/>
    <hyperlink ref="B59" r:id="rId136"/>
    <hyperlink ref="B163" r:id="rId137"/>
    <hyperlink ref="B64" r:id="rId138"/>
    <hyperlink ref="B152" r:id="rId139"/>
    <hyperlink ref="B194" r:id="rId140"/>
    <hyperlink ref="B82" r:id="rId141"/>
    <hyperlink ref="B162" r:id="rId142"/>
    <hyperlink ref="B142" r:id="rId143"/>
    <hyperlink ref="B52" r:id="rId144"/>
    <hyperlink ref="B49" r:id="rId145"/>
    <hyperlink ref="B151" r:id="rId146"/>
    <hyperlink ref="B266" r:id="rId147"/>
    <hyperlink ref="B47" r:id="rId148"/>
    <hyperlink ref="B169" r:id="rId149"/>
    <hyperlink ref="B32" r:id="rId150"/>
    <hyperlink ref="B136" r:id="rId151"/>
    <hyperlink ref="B220" r:id="rId152"/>
    <hyperlink ref="B116" r:id="rId153"/>
    <hyperlink ref="B33" r:id="rId154"/>
    <hyperlink ref="B250" r:id="rId155"/>
    <hyperlink ref="B62" r:id="rId156"/>
    <hyperlink ref="B127" r:id="rId157"/>
    <hyperlink ref="B84" r:id="rId158"/>
    <hyperlink ref="B130" r:id="rId159"/>
    <hyperlink ref="B207" r:id="rId160"/>
    <hyperlink ref="B91" r:id="rId161"/>
    <hyperlink ref="B268" r:id="rId162"/>
    <hyperlink ref="B177" r:id="rId163"/>
    <hyperlink ref="B60" r:id="rId164"/>
    <hyperlink ref="B263" r:id="rId165"/>
    <hyperlink ref="B160" r:id="rId166"/>
    <hyperlink ref="B208" r:id="rId167"/>
    <hyperlink ref="B190" r:id="rId168"/>
    <hyperlink ref="B180" r:id="rId169"/>
    <hyperlink ref="B43" r:id="rId170"/>
    <hyperlink ref="B131" r:id="rId171"/>
    <hyperlink ref="B247" r:id="rId172"/>
    <hyperlink ref="B110" r:id="rId173"/>
    <hyperlink ref="B44" r:id="rId174"/>
    <hyperlink ref="B273" r:id="rId175"/>
    <hyperlink ref="B255" r:id="rId176"/>
    <hyperlink ref="B92" r:id="rId177"/>
    <hyperlink ref="B155" r:id="rId178"/>
    <hyperlink ref="B278" r:id="rId179"/>
    <hyperlink ref="B196" r:id="rId180"/>
    <hyperlink ref="B228" r:id="rId181"/>
    <hyperlink ref="B121" r:id="rId182"/>
    <hyperlink ref="B221" r:id="rId183"/>
    <hyperlink ref="B181" r:id="rId184"/>
    <hyperlink ref="B217" r:id="rId185"/>
    <hyperlink ref="B149" r:id="rId186"/>
    <hyperlink ref="B96" r:id="rId187"/>
    <hyperlink ref="B67" r:id="rId188"/>
    <hyperlink ref="B78" r:id="rId189"/>
    <hyperlink ref="B251" r:id="rId190"/>
    <hyperlink ref="B205" r:id="rId191"/>
    <hyperlink ref="B274" r:id="rId192"/>
    <hyperlink ref="B79" r:id="rId193"/>
    <hyperlink ref="B94" r:id="rId194"/>
    <hyperlink ref="B51" r:id="rId195"/>
    <hyperlink ref="B239" r:id="rId196"/>
    <hyperlink ref="B245" r:id="rId197"/>
    <hyperlink ref="B128" r:id="rId198"/>
    <hyperlink ref="B80" r:id="rId199"/>
    <hyperlink ref="B111" r:id="rId200"/>
    <hyperlink ref="B63" r:id="rId201"/>
    <hyperlink ref="B147" r:id="rId202"/>
    <hyperlink ref="B35" r:id="rId203"/>
    <hyperlink ref="B123" r:id="rId204"/>
    <hyperlink ref="B201" r:id="rId205"/>
    <hyperlink ref="B248" r:id="rId206"/>
    <hyperlink ref="B183" r:id="rId207"/>
    <hyperlink ref="B86" r:id="rId208"/>
    <hyperlink ref="B158" r:id="rId209"/>
    <hyperlink ref="B161" r:id="rId210"/>
    <hyperlink ref="B229" r:id="rId211"/>
    <hyperlink ref="B45" r:id="rId212"/>
    <hyperlink ref="B254" r:id="rId213"/>
    <hyperlink ref="B298" r:id="rId214"/>
    <hyperlink ref="B125" r:id="rId215"/>
    <hyperlink ref="B213" r:id="rId216"/>
    <hyperlink ref="B97" r:id="rId217"/>
    <hyperlink ref="B144" r:id="rId218"/>
    <hyperlink ref="B230" r:id="rId219"/>
    <hyperlink ref="B104" r:id="rId220"/>
    <hyperlink ref="B95" r:id="rId221"/>
    <hyperlink ref="B53" r:id="rId222"/>
    <hyperlink ref="B148" r:id="rId223"/>
    <hyperlink ref="B209" r:id="rId224"/>
    <hyperlink ref="B260" r:id="rId225"/>
    <hyperlink ref="B98" r:id="rId226"/>
    <hyperlink ref="B99" r:id="rId227"/>
    <hyperlink ref="B269" r:id="rId228"/>
    <hyperlink ref="B222" r:id="rId229"/>
    <hyperlink ref="B219" r:id="rId230"/>
    <hyperlink ref="B253" r:id="rId231"/>
    <hyperlink ref="B57" r:id="rId232"/>
    <hyperlink ref="B270" r:id="rId233"/>
    <hyperlink ref="B184" r:id="rId234"/>
    <hyperlink ref="B240" r:id="rId235"/>
    <hyperlink ref="B271" r:id="rId236"/>
    <hyperlink ref="B218" r:id="rId237"/>
    <hyperlink ref="B107" r:id="rId238"/>
    <hyperlink ref="B5" r:id="rId239"/>
    <hyperlink ref="B6" r:id="rId240"/>
    <hyperlink ref="B7" r:id="rId241"/>
    <hyperlink ref="B8" r:id="rId242"/>
    <hyperlink ref="B12" r:id="rId243"/>
    <hyperlink ref="B13" r:id="rId244"/>
    <hyperlink ref="B18" r:id="rId245"/>
    <hyperlink ref="B20" r:id="rId246"/>
    <hyperlink ref="B29" r:id="rId247"/>
    <hyperlink ref="B28" r:id="rId248"/>
    <hyperlink ref="B30" r:id="rId249"/>
    <hyperlink ref="B34" r:id="rId250"/>
    <hyperlink ref="B36" r:id="rId251"/>
    <hyperlink ref="B37" r:id="rId252"/>
    <hyperlink ref="B48" r:id="rId253"/>
    <hyperlink ref="B73" r:id="rId254"/>
    <hyperlink ref="B85" r:id="rId255"/>
    <hyperlink ref="B81" r:id="rId256"/>
    <hyperlink ref="B87" r:id="rId257"/>
    <hyperlink ref="B89" r:id="rId258"/>
    <hyperlink ref="B100" r:id="rId259"/>
    <hyperlink ref="B101" r:id="rId260"/>
    <hyperlink ref="B119" r:id="rId261"/>
    <hyperlink ref="B137" r:id="rId262"/>
    <hyperlink ref="B143" r:id="rId263"/>
    <hyperlink ref="B146" r:id="rId264"/>
    <hyperlink ref="B153" r:id="rId265"/>
    <hyperlink ref="B154" r:id="rId266"/>
    <hyperlink ref="B164" r:id="rId267"/>
    <hyperlink ref="B172" r:id="rId268"/>
    <hyperlink ref="B173" r:id="rId269"/>
    <hyperlink ref="B188" r:id="rId270"/>
    <hyperlink ref="B189" r:id="rId271"/>
    <hyperlink ref="B192" r:id="rId272"/>
    <hyperlink ref="B242" r:id="rId273"/>
    <hyperlink ref="B198" r:id="rId274"/>
    <hyperlink ref="B237" r:id="rId275"/>
    <hyperlink ref="B238" r:id="rId276"/>
    <hyperlink ref="B243" r:id="rId277"/>
    <hyperlink ref="B259" r:id="rId278"/>
    <hyperlink ref="B261" r:id="rId279"/>
    <hyperlink ref="B272" r:id="rId280"/>
    <hyperlink ref="B289" r:id="rId281"/>
    <hyperlink ref="B292" r:id="rId282"/>
    <hyperlink ref="B294" r:id="rId283"/>
    <hyperlink ref="B295" r:id="rId284"/>
    <hyperlink ref="B300" r:id="rId285"/>
    <hyperlink ref="B302" r:id="rId286"/>
    <hyperlink ref="B306" r:id="rId287"/>
    <hyperlink ref="B307" r:id="rId288"/>
    <hyperlink ref="B309" r:id="rId289"/>
    <hyperlink ref="B310" r:id="rId290"/>
    <hyperlink ref="B314" r:id="rId291"/>
    <hyperlink ref="B316" r:id="rId292"/>
    <hyperlink ref="B317" r:id="rId293"/>
    <hyperlink ref="B40" r:id="rId294"/>
    <hyperlink ref="B318" r:id="rId295"/>
    <hyperlink ref="B287" r:id="rId296"/>
    <hyperlink ref="B120" r:id="rId297"/>
    <hyperlink ref="B93" r:id="rId298"/>
    <hyperlink ref="B115" r:id="rId299"/>
    <hyperlink ref="B122" r:id="rId300"/>
    <hyperlink ref="B182" r:id="rId301"/>
    <hyperlink ref="B200" r:id="rId302"/>
    <hyperlink ref="B225" r:id="rId303"/>
    <hyperlink ref="B241" r:id="rId304"/>
  </hyperlinks>
  <pageMargins left="0.7" right="0.7" top="0.78740157499999996" bottom="0.78740157499999996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B8247"/>
  </sheetPr>
  <dimension ref="A1:G75"/>
  <sheetViews>
    <sheetView showGridLines="0" workbookViewId="0">
      <pane ySplit="4" topLeftCell="A8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2650</v>
      </c>
      <c r="B3" s="237"/>
      <c r="C3" s="164"/>
      <c r="D3" s="164"/>
      <c r="E3" s="165"/>
      <c r="F3" s="165"/>
      <c r="G3" s="164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2656</v>
      </c>
      <c r="F4" s="86" t="s">
        <v>2809</v>
      </c>
      <c r="G4" s="85" t="s">
        <v>2808</v>
      </c>
    </row>
    <row r="5" spans="1:7" ht="47.25" x14ac:dyDescent="0.25">
      <c r="A5" s="84" t="s">
        <v>2787</v>
      </c>
      <c r="B5" s="253" t="s">
        <v>2788</v>
      </c>
      <c r="C5" s="91">
        <v>40581</v>
      </c>
      <c r="D5" s="192" t="s">
        <v>2678</v>
      </c>
      <c r="E5" s="160" t="s">
        <v>2671</v>
      </c>
      <c r="F5" s="160" t="s">
        <v>437</v>
      </c>
      <c r="G5" s="91" t="s">
        <v>2720</v>
      </c>
    </row>
    <row r="6" spans="1:7" ht="78.75" x14ac:dyDescent="0.25">
      <c r="A6" s="14" t="s">
        <v>839</v>
      </c>
      <c r="B6" s="217" t="s">
        <v>840</v>
      </c>
      <c r="C6" s="120" t="s">
        <v>24</v>
      </c>
      <c r="D6" s="102" t="s">
        <v>359</v>
      </c>
      <c r="E6" s="99" t="s">
        <v>15</v>
      </c>
      <c r="F6" s="99" t="s">
        <v>461</v>
      </c>
      <c r="G6" s="102" t="s">
        <v>2720</v>
      </c>
    </row>
    <row r="7" spans="1:7" ht="47.25" x14ac:dyDescent="0.25">
      <c r="A7" s="14" t="s">
        <v>360</v>
      </c>
      <c r="B7" s="217" t="s">
        <v>751</v>
      </c>
      <c r="C7" s="120" t="s">
        <v>24</v>
      </c>
      <c r="D7" s="99" t="s">
        <v>16</v>
      </c>
      <c r="E7" s="99" t="s">
        <v>15</v>
      </c>
      <c r="F7" s="99" t="s">
        <v>461</v>
      </c>
      <c r="G7" s="102" t="s">
        <v>2721</v>
      </c>
    </row>
    <row r="8" spans="1:7" ht="47.25" x14ac:dyDescent="0.25">
      <c r="A8" s="14" t="s">
        <v>757</v>
      </c>
      <c r="B8" s="217" t="s">
        <v>361</v>
      </c>
      <c r="C8" s="120" t="s">
        <v>24</v>
      </c>
      <c r="D8" s="99" t="s">
        <v>16</v>
      </c>
      <c r="E8" s="99" t="s">
        <v>15</v>
      </c>
      <c r="F8" s="99" t="s">
        <v>461</v>
      </c>
      <c r="G8" s="102" t="s">
        <v>2721</v>
      </c>
    </row>
    <row r="9" spans="1:7" ht="31.5" x14ac:dyDescent="0.25">
      <c r="A9" s="7" t="s">
        <v>756</v>
      </c>
      <c r="B9" s="216" t="s">
        <v>755</v>
      </c>
      <c r="C9" s="95">
        <v>42019</v>
      </c>
      <c r="D9" s="103" t="s">
        <v>7</v>
      </c>
      <c r="E9" s="98" t="s">
        <v>2661</v>
      </c>
      <c r="F9" s="98"/>
      <c r="G9" s="95" t="s">
        <v>2858</v>
      </c>
    </row>
    <row r="10" spans="1:7" ht="31.5" x14ac:dyDescent="0.25">
      <c r="A10" s="7" t="s">
        <v>758</v>
      </c>
      <c r="B10" s="216" t="s">
        <v>760</v>
      </c>
      <c r="C10" s="95">
        <v>41662</v>
      </c>
      <c r="D10" s="103" t="s">
        <v>7</v>
      </c>
      <c r="E10" s="98" t="s">
        <v>2661</v>
      </c>
      <c r="F10" s="98"/>
      <c r="G10" s="95" t="s">
        <v>2729</v>
      </c>
    </row>
    <row r="11" spans="1:7" ht="47.25" x14ac:dyDescent="0.25">
      <c r="A11" s="9" t="s">
        <v>759</v>
      </c>
      <c r="B11" s="216" t="s">
        <v>111</v>
      </c>
      <c r="C11" s="122">
        <v>41785</v>
      </c>
      <c r="D11" s="103" t="s">
        <v>7</v>
      </c>
      <c r="E11" s="98" t="s">
        <v>2661</v>
      </c>
      <c r="F11" s="98"/>
      <c r="G11" s="125" t="s">
        <v>2728</v>
      </c>
    </row>
    <row r="12" spans="1:7" ht="47.25" x14ac:dyDescent="0.25">
      <c r="A12" s="30" t="s">
        <v>362</v>
      </c>
      <c r="B12" s="230" t="s">
        <v>761</v>
      </c>
      <c r="C12" s="95">
        <v>40249</v>
      </c>
      <c r="D12" s="174" t="s">
        <v>2678</v>
      </c>
      <c r="E12" s="113" t="s">
        <v>2671</v>
      </c>
      <c r="F12" s="113" t="s">
        <v>437</v>
      </c>
      <c r="G12" s="119" t="s">
        <v>2859</v>
      </c>
    </row>
    <row r="13" spans="1:7" ht="31.5" x14ac:dyDescent="0.25">
      <c r="A13" s="30" t="s">
        <v>762</v>
      </c>
      <c r="B13" s="230" t="s">
        <v>763</v>
      </c>
      <c r="C13" s="95">
        <v>40808</v>
      </c>
      <c r="D13" s="161" t="s">
        <v>4</v>
      </c>
      <c r="E13" s="162" t="s">
        <v>2669</v>
      </c>
      <c r="F13" s="162" t="s">
        <v>437</v>
      </c>
      <c r="G13" s="185" t="s">
        <v>2679</v>
      </c>
    </row>
    <row r="14" spans="1:7" ht="45" x14ac:dyDescent="0.25">
      <c r="A14" s="8" t="s">
        <v>765</v>
      </c>
      <c r="B14" s="230" t="s">
        <v>364</v>
      </c>
      <c r="C14" s="95">
        <v>40142</v>
      </c>
      <c r="D14" s="161" t="s">
        <v>4</v>
      </c>
      <c r="E14" s="162" t="s">
        <v>2669</v>
      </c>
      <c r="F14" s="162" t="s">
        <v>437</v>
      </c>
      <c r="G14" s="185" t="s">
        <v>2860</v>
      </c>
    </row>
    <row r="15" spans="1:7" ht="47.25" x14ac:dyDescent="0.25">
      <c r="A15" s="14" t="s">
        <v>764</v>
      </c>
      <c r="B15" s="217" t="s">
        <v>363</v>
      </c>
      <c r="C15" s="120" t="s">
        <v>24</v>
      </c>
      <c r="D15" s="198"/>
      <c r="E15" s="102" t="s">
        <v>2801</v>
      </c>
      <c r="F15" s="102" t="s">
        <v>2789</v>
      </c>
      <c r="G15" s="123" t="s">
        <v>2720</v>
      </c>
    </row>
    <row r="16" spans="1:7" ht="31.5" x14ac:dyDescent="0.25">
      <c r="A16" s="7" t="s">
        <v>766</v>
      </c>
      <c r="B16" s="216" t="s">
        <v>767</v>
      </c>
      <c r="C16" s="95">
        <v>40957</v>
      </c>
      <c r="D16" s="103" t="s">
        <v>7</v>
      </c>
      <c r="E16" s="98" t="s">
        <v>2661</v>
      </c>
      <c r="F16" s="98"/>
      <c r="G16" s="108" t="s">
        <v>2861</v>
      </c>
    </row>
    <row r="17" spans="1:7" ht="47.25" x14ac:dyDescent="0.25">
      <c r="A17" s="14" t="s">
        <v>768</v>
      </c>
      <c r="B17" s="217" t="s">
        <v>365</v>
      </c>
      <c r="C17" s="120" t="s">
        <v>24</v>
      </c>
      <c r="D17" s="99" t="s">
        <v>16</v>
      </c>
      <c r="E17" s="99" t="s">
        <v>15</v>
      </c>
      <c r="F17" s="99" t="s">
        <v>461</v>
      </c>
      <c r="G17" s="109" t="s">
        <v>2720</v>
      </c>
    </row>
    <row r="18" spans="1:7" ht="31.5" x14ac:dyDescent="0.25">
      <c r="A18" s="7" t="s">
        <v>366</v>
      </c>
      <c r="B18" s="216" t="s">
        <v>552</v>
      </c>
      <c r="C18" s="95">
        <v>39919</v>
      </c>
      <c r="D18" s="96" t="s">
        <v>453</v>
      </c>
      <c r="E18" s="97" t="s">
        <v>2658</v>
      </c>
      <c r="F18" s="97"/>
      <c r="G18" s="124" t="s">
        <v>2728</v>
      </c>
    </row>
    <row r="19" spans="1:7" ht="31.5" x14ac:dyDescent="0.25">
      <c r="A19" s="7" t="s">
        <v>367</v>
      </c>
      <c r="B19" s="216" t="s">
        <v>774</v>
      </c>
      <c r="C19" s="95">
        <v>40982</v>
      </c>
      <c r="D19" s="103" t="s">
        <v>7</v>
      </c>
      <c r="E19" s="98" t="s">
        <v>2661</v>
      </c>
      <c r="F19" s="98"/>
      <c r="G19" s="108" t="s">
        <v>368</v>
      </c>
    </row>
    <row r="20" spans="1:7" ht="31.5" x14ac:dyDescent="0.25">
      <c r="A20" s="9" t="s">
        <v>770</v>
      </c>
      <c r="B20" s="216" t="s">
        <v>769</v>
      </c>
      <c r="C20" s="122">
        <v>39850</v>
      </c>
      <c r="D20" s="161" t="s">
        <v>4</v>
      </c>
      <c r="E20" s="162" t="s">
        <v>2669</v>
      </c>
      <c r="F20" s="162" t="s">
        <v>437</v>
      </c>
      <c r="G20" s="199" t="s">
        <v>2729</v>
      </c>
    </row>
    <row r="21" spans="1:7" ht="47.25" x14ac:dyDescent="0.25">
      <c r="A21" s="22" t="s">
        <v>777</v>
      </c>
      <c r="B21" s="217" t="s">
        <v>775</v>
      </c>
      <c r="C21" s="120" t="s">
        <v>24</v>
      </c>
      <c r="D21" s="99" t="s">
        <v>16</v>
      </c>
      <c r="E21" s="99" t="s">
        <v>15</v>
      </c>
      <c r="F21" s="99" t="s">
        <v>461</v>
      </c>
      <c r="G21" s="120" t="s">
        <v>2722</v>
      </c>
    </row>
    <row r="22" spans="1:7" ht="47.25" x14ac:dyDescent="0.25">
      <c r="A22" s="20" t="s">
        <v>771</v>
      </c>
      <c r="B22" s="217" t="s">
        <v>776</v>
      </c>
      <c r="C22" s="120" t="s">
        <v>24</v>
      </c>
      <c r="D22" s="99" t="s">
        <v>16</v>
      </c>
      <c r="E22" s="99" t="s">
        <v>15</v>
      </c>
      <c r="F22" s="99" t="s">
        <v>461</v>
      </c>
      <c r="G22" s="120" t="s">
        <v>2723</v>
      </c>
    </row>
    <row r="23" spans="1:7" ht="47.25" x14ac:dyDescent="0.25">
      <c r="A23" s="59" t="s">
        <v>2200</v>
      </c>
      <c r="B23" s="217" t="s">
        <v>2199</v>
      </c>
      <c r="C23" s="120" t="s">
        <v>24</v>
      </c>
      <c r="D23" s="99" t="s">
        <v>16</v>
      </c>
      <c r="E23" s="99" t="s">
        <v>15</v>
      </c>
      <c r="F23" s="99" t="s">
        <v>461</v>
      </c>
      <c r="G23" s="120" t="s">
        <v>2724</v>
      </c>
    </row>
    <row r="24" spans="1:7" ht="47.25" x14ac:dyDescent="0.25">
      <c r="A24" s="14" t="s">
        <v>773</v>
      </c>
      <c r="B24" s="217" t="s">
        <v>369</v>
      </c>
      <c r="C24" s="120" t="s">
        <v>24</v>
      </c>
      <c r="D24" s="99" t="s">
        <v>16</v>
      </c>
      <c r="E24" s="99" t="s">
        <v>15</v>
      </c>
      <c r="F24" s="99" t="s">
        <v>461</v>
      </c>
      <c r="G24" s="109" t="s">
        <v>2725</v>
      </c>
    </row>
    <row r="25" spans="1:7" ht="47.25" x14ac:dyDescent="0.25">
      <c r="A25" s="7" t="s">
        <v>772</v>
      </c>
      <c r="B25" s="216" t="s">
        <v>778</v>
      </c>
      <c r="C25" s="95">
        <v>40859</v>
      </c>
      <c r="D25" s="103" t="s">
        <v>7</v>
      </c>
      <c r="E25" s="98" t="s">
        <v>2661</v>
      </c>
      <c r="F25" s="98"/>
      <c r="G25" s="108" t="s">
        <v>2862</v>
      </c>
    </row>
    <row r="26" spans="1:7" ht="47.25" x14ac:dyDescent="0.25">
      <c r="A26" s="20" t="s">
        <v>2590</v>
      </c>
      <c r="B26" s="217" t="s">
        <v>782</v>
      </c>
      <c r="C26" s="120" t="s">
        <v>24</v>
      </c>
      <c r="D26" s="99" t="s">
        <v>16</v>
      </c>
      <c r="E26" s="99" t="s">
        <v>15</v>
      </c>
      <c r="F26" s="99" t="s">
        <v>461</v>
      </c>
      <c r="G26" s="109" t="s">
        <v>2720</v>
      </c>
    </row>
    <row r="27" spans="1:7" ht="47.25" x14ac:dyDescent="0.25">
      <c r="A27" s="9" t="s">
        <v>780</v>
      </c>
      <c r="B27" s="216" t="s">
        <v>782</v>
      </c>
      <c r="C27" s="122">
        <v>40225</v>
      </c>
      <c r="D27" s="174" t="s">
        <v>2678</v>
      </c>
      <c r="E27" s="113" t="s">
        <v>2671</v>
      </c>
      <c r="F27" s="113" t="s">
        <v>437</v>
      </c>
      <c r="G27" s="108" t="s">
        <v>2720</v>
      </c>
    </row>
    <row r="28" spans="1:7" ht="31.5" x14ac:dyDescent="0.25">
      <c r="A28" s="9" t="s">
        <v>781</v>
      </c>
      <c r="B28" s="216" t="s">
        <v>783</v>
      </c>
      <c r="C28" s="122">
        <v>39825</v>
      </c>
      <c r="D28" s="161" t="s">
        <v>4</v>
      </c>
      <c r="E28" s="162" t="s">
        <v>2669</v>
      </c>
      <c r="F28" s="162" t="s">
        <v>437</v>
      </c>
      <c r="G28" s="108" t="s">
        <v>2863</v>
      </c>
    </row>
    <row r="29" spans="1:7" ht="47.25" x14ac:dyDescent="0.25">
      <c r="A29" s="9" t="s">
        <v>787</v>
      </c>
      <c r="B29" s="216" t="s">
        <v>790</v>
      </c>
      <c r="C29" s="122">
        <v>40435</v>
      </c>
      <c r="D29" s="174" t="s">
        <v>2678</v>
      </c>
      <c r="E29" s="113" t="s">
        <v>2671</v>
      </c>
      <c r="F29" s="113" t="s">
        <v>437</v>
      </c>
      <c r="G29" s="108" t="s">
        <v>2916</v>
      </c>
    </row>
    <row r="30" spans="1:7" ht="47.25" x14ac:dyDescent="0.25">
      <c r="A30" s="9" t="s">
        <v>789</v>
      </c>
      <c r="B30" s="216" t="s">
        <v>791</v>
      </c>
      <c r="C30" s="122">
        <v>40252</v>
      </c>
      <c r="D30" s="174" t="s">
        <v>2678</v>
      </c>
      <c r="E30" s="113" t="s">
        <v>2671</v>
      </c>
      <c r="F30" s="113" t="s">
        <v>437</v>
      </c>
      <c r="G30" s="108" t="s">
        <v>2893</v>
      </c>
    </row>
    <row r="31" spans="1:7" ht="31.5" x14ac:dyDescent="0.25">
      <c r="A31" s="7" t="s">
        <v>373</v>
      </c>
      <c r="B31" s="216" t="s">
        <v>792</v>
      </c>
      <c r="C31" s="95">
        <v>41072</v>
      </c>
      <c r="D31" s="103" t="s">
        <v>7</v>
      </c>
      <c r="E31" s="98" t="s">
        <v>2661</v>
      </c>
      <c r="F31" s="98"/>
      <c r="G31" s="108" t="s">
        <v>2864</v>
      </c>
    </row>
    <row r="32" spans="1:7" ht="47.25" x14ac:dyDescent="0.25">
      <c r="A32" s="59" t="s">
        <v>2207</v>
      </c>
      <c r="B32" s="217" t="s">
        <v>2206</v>
      </c>
      <c r="C32" s="112" t="s">
        <v>24</v>
      </c>
      <c r="D32" s="99" t="s">
        <v>16</v>
      </c>
      <c r="E32" s="99" t="s">
        <v>15</v>
      </c>
      <c r="F32" s="99" t="s">
        <v>461</v>
      </c>
      <c r="G32" s="99" t="s">
        <v>2757</v>
      </c>
    </row>
    <row r="33" spans="1:7" ht="47.25" x14ac:dyDescent="0.25">
      <c r="A33" s="59" t="s">
        <v>2202</v>
      </c>
      <c r="B33" s="217" t="s">
        <v>2201</v>
      </c>
      <c r="C33" s="112" t="s">
        <v>24</v>
      </c>
      <c r="D33" s="99" t="s">
        <v>16</v>
      </c>
      <c r="E33" s="99" t="s">
        <v>15</v>
      </c>
      <c r="F33" s="99" t="s">
        <v>461</v>
      </c>
      <c r="G33" s="99" t="s">
        <v>2203</v>
      </c>
    </row>
    <row r="34" spans="1:7" ht="47.25" x14ac:dyDescent="0.25">
      <c r="A34" s="21" t="s">
        <v>374</v>
      </c>
      <c r="B34" s="223" t="s">
        <v>796</v>
      </c>
      <c r="C34" s="112" t="s">
        <v>24</v>
      </c>
      <c r="D34" s="99" t="s">
        <v>16</v>
      </c>
      <c r="E34" s="99" t="s">
        <v>15</v>
      </c>
      <c r="F34" s="99" t="s">
        <v>461</v>
      </c>
      <c r="G34" s="99" t="s">
        <v>2726</v>
      </c>
    </row>
    <row r="35" spans="1:7" ht="47.25" x14ac:dyDescent="0.25">
      <c r="A35" s="9" t="s">
        <v>754</v>
      </c>
      <c r="B35" s="216" t="s">
        <v>797</v>
      </c>
      <c r="C35" s="122">
        <v>40529</v>
      </c>
      <c r="D35" s="174" t="s">
        <v>2678</v>
      </c>
      <c r="E35" s="113" t="s">
        <v>2671</v>
      </c>
      <c r="F35" s="113" t="s">
        <v>437</v>
      </c>
      <c r="G35" s="185" t="s">
        <v>2680</v>
      </c>
    </row>
    <row r="36" spans="1:7" ht="110.25" x14ac:dyDescent="0.25">
      <c r="A36" s="20" t="s">
        <v>752</v>
      </c>
      <c r="B36" s="217" t="s">
        <v>799</v>
      </c>
      <c r="C36" s="112" t="s">
        <v>378</v>
      </c>
      <c r="D36" s="102" t="s">
        <v>2681</v>
      </c>
      <c r="E36" s="102" t="s">
        <v>2803</v>
      </c>
      <c r="F36" s="102" t="s">
        <v>2782</v>
      </c>
      <c r="G36" s="100" t="s">
        <v>2734</v>
      </c>
    </row>
    <row r="37" spans="1:7" ht="31.5" x14ac:dyDescent="0.25">
      <c r="A37" s="9" t="s">
        <v>753</v>
      </c>
      <c r="B37" s="216" t="s">
        <v>798</v>
      </c>
      <c r="C37" s="122">
        <v>41810</v>
      </c>
      <c r="D37" s="103" t="s">
        <v>7</v>
      </c>
      <c r="E37" s="98" t="s">
        <v>2661</v>
      </c>
      <c r="F37" s="98"/>
      <c r="G37" s="98" t="s">
        <v>375</v>
      </c>
    </row>
    <row r="38" spans="1:7" ht="31.5" x14ac:dyDescent="0.25">
      <c r="A38" s="8" t="s">
        <v>803</v>
      </c>
      <c r="B38" s="230" t="s">
        <v>802</v>
      </c>
      <c r="C38" s="95">
        <v>41908</v>
      </c>
      <c r="D38" s="103" t="s">
        <v>7</v>
      </c>
      <c r="E38" s="98" t="s">
        <v>2661</v>
      </c>
      <c r="F38" s="98"/>
      <c r="G38" s="108" t="s">
        <v>382</v>
      </c>
    </row>
    <row r="39" spans="1:7" ht="31.5" x14ac:dyDescent="0.25">
      <c r="A39" s="8" t="s">
        <v>804</v>
      </c>
      <c r="B39" s="216" t="s">
        <v>808</v>
      </c>
      <c r="C39" s="95">
        <v>42097</v>
      </c>
      <c r="D39" s="103" t="s">
        <v>7</v>
      </c>
      <c r="E39" s="98" t="s">
        <v>2661</v>
      </c>
      <c r="F39" s="98"/>
      <c r="G39" s="118" t="s">
        <v>2729</v>
      </c>
    </row>
    <row r="40" spans="1:7" ht="47.25" x14ac:dyDescent="0.25">
      <c r="A40" s="9" t="s">
        <v>805</v>
      </c>
      <c r="B40" s="216" t="s">
        <v>809</v>
      </c>
      <c r="C40" s="122">
        <v>40219</v>
      </c>
      <c r="D40" s="174" t="s">
        <v>2678</v>
      </c>
      <c r="E40" s="113" t="s">
        <v>2671</v>
      </c>
      <c r="F40" s="113" t="s">
        <v>437</v>
      </c>
      <c r="G40" s="118" t="s">
        <v>2729</v>
      </c>
    </row>
    <row r="41" spans="1:7" ht="31.5" x14ac:dyDescent="0.25">
      <c r="A41" s="7" t="s">
        <v>806</v>
      </c>
      <c r="B41" s="216" t="s">
        <v>810</v>
      </c>
      <c r="C41" s="118">
        <v>41423</v>
      </c>
      <c r="D41" s="103" t="s">
        <v>7</v>
      </c>
      <c r="E41" s="98" t="s">
        <v>2661</v>
      </c>
      <c r="F41" s="98"/>
      <c r="G41" s="119" t="s">
        <v>2863</v>
      </c>
    </row>
    <row r="42" spans="1:7" ht="31.5" x14ac:dyDescent="0.25">
      <c r="A42" s="8" t="s">
        <v>807</v>
      </c>
      <c r="B42" s="216" t="s">
        <v>811</v>
      </c>
      <c r="C42" s="95">
        <v>42044</v>
      </c>
      <c r="D42" s="103" t="s">
        <v>7</v>
      </c>
      <c r="E42" s="98" t="s">
        <v>2661</v>
      </c>
      <c r="F42" s="98"/>
      <c r="G42" s="118" t="s">
        <v>2865</v>
      </c>
    </row>
    <row r="43" spans="1:7" ht="47.25" x14ac:dyDescent="0.25">
      <c r="A43" s="20" t="s">
        <v>2205</v>
      </c>
      <c r="B43" s="217" t="s">
        <v>2204</v>
      </c>
      <c r="C43" s="112" t="s">
        <v>24</v>
      </c>
      <c r="D43" s="99" t="s">
        <v>16</v>
      </c>
      <c r="E43" s="99" t="s">
        <v>15</v>
      </c>
      <c r="F43" s="99" t="s">
        <v>461</v>
      </c>
      <c r="G43" s="146"/>
    </row>
    <row r="44" spans="1:7" ht="47.25" x14ac:dyDescent="0.25">
      <c r="A44" s="20" t="s">
        <v>815</v>
      </c>
      <c r="B44" s="217" t="s">
        <v>818</v>
      </c>
      <c r="C44" s="112" t="s">
        <v>24</v>
      </c>
      <c r="D44" s="99" t="s">
        <v>16</v>
      </c>
      <c r="E44" s="99" t="s">
        <v>15</v>
      </c>
      <c r="F44" s="99" t="s">
        <v>461</v>
      </c>
      <c r="G44" s="146" t="s">
        <v>2703</v>
      </c>
    </row>
    <row r="45" spans="1:7" ht="47.25" x14ac:dyDescent="0.25">
      <c r="A45" s="14" t="s">
        <v>816</v>
      </c>
      <c r="B45" s="217" t="s">
        <v>819</v>
      </c>
      <c r="C45" s="112" t="s">
        <v>24</v>
      </c>
      <c r="D45" s="99" t="s">
        <v>16</v>
      </c>
      <c r="E45" s="99" t="s">
        <v>15</v>
      </c>
      <c r="F45" s="99" t="s">
        <v>461</v>
      </c>
      <c r="G45" s="146" t="s">
        <v>2727</v>
      </c>
    </row>
    <row r="46" spans="1:7" ht="47.25" x14ac:dyDescent="0.25">
      <c r="A46" s="9" t="s">
        <v>793</v>
      </c>
      <c r="B46" s="216" t="s">
        <v>794</v>
      </c>
      <c r="C46" s="122">
        <v>40304</v>
      </c>
      <c r="D46" s="174" t="s">
        <v>2678</v>
      </c>
      <c r="E46" s="113" t="s">
        <v>2671</v>
      </c>
      <c r="F46" s="113" t="s">
        <v>437</v>
      </c>
      <c r="G46" s="108" t="s">
        <v>2866</v>
      </c>
    </row>
    <row r="47" spans="1:7" ht="47.25" x14ac:dyDescent="0.25">
      <c r="A47" s="31" t="s">
        <v>383</v>
      </c>
      <c r="B47" s="217" t="s">
        <v>384</v>
      </c>
      <c r="C47" s="112" t="s">
        <v>24</v>
      </c>
      <c r="D47" s="99" t="s">
        <v>16</v>
      </c>
      <c r="E47" s="99" t="s">
        <v>15</v>
      </c>
      <c r="F47" s="99" t="s">
        <v>461</v>
      </c>
      <c r="G47" s="146" t="s">
        <v>2703</v>
      </c>
    </row>
    <row r="48" spans="1:7" ht="31.5" x14ac:dyDescent="0.25">
      <c r="A48" s="9" t="s">
        <v>370</v>
      </c>
      <c r="B48" s="216" t="s">
        <v>371</v>
      </c>
      <c r="C48" s="122">
        <v>40198</v>
      </c>
      <c r="D48" s="161" t="s">
        <v>4</v>
      </c>
      <c r="E48" s="162" t="s">
        <v>2669</v>
      </c>
      <c r="F48" s="162" t="s">
        <v>437</v>
      </c>
      <c r="G48" s="108" t="s">
        <v>372</v>
      </c>
    </row>
    <row r="49" spans="1:7" ht="47.25" x14ac:dyDescent="0.25">
      <c r="A49" s="20" t="s">
        <v>779</v>
      </c>
      <c r="B49" s="217" t="s">
        <v>782</v>
      </c>
      <c r="C49" s="120" t="s">
        <v>24</v>
      </c>
      <c r="D49" s="99" t="s">
        <v>16</v>
      </c>
      <c r="E49" s="99" t="s">
        <v>15</v>
      </c>
      <c r="F49" s="99" t="s">
        <v>461</v>
      </c>
      <c r="G49" s="109" t="s">
        <v>2729</v>
      </c>
    </row>
    <row r="50" spans="1:7" ht="47.25" x14ac:dyDescent="0.25">
      <c r="A50" s="9" t="s">
        <v>784</v>
      </c>
      <c r="B50" s="216" t="s">
        <v>785</v>
      </c>
      <c r="C50" s="122">
        <v>40567</v>
      </c>
      <c r="D50" s="174" t="s">
        <v>2678</v>
      </c>
      <c r="E50" s="113" t="s">
        <v>2671</v>
      </c>
      <c r="F50" s="113" t="s">
        <v>437</v>
      </c>
      <c r="G50" s="108" t="s">
        <v>2729</v>
      </c>
    </row>
    <row r="51" spans="1:7" ht="31.5" x14ac:dyDescent="0.25">
      <c r="A51" s="9" t="s">
        <v>788</v>
      </c>
      <c r="B51" s="216" t="s">
        <v>786</v>
      </c>
      <c r="C51" s="122">
        <v>43789</v>
      </c>
      <c r="D51" s="110"/>
      <c r="E51" s="110"/>
      <c r="F51" s="110"/>
      <c r="G51" s="108"/>
    </row>
    <row r="52" spans="1:7" ht="47.25" x14ac:dyDescent="0.25">
      <c r="A52" s="20" t="s">
        <v>379</v>
      </c>
      <c r="B52" s="217" t="s">
        <v>800</v>
      </c>
      <c r="C52" s="112" t="s">
        <v>24</v>
      </c>
      <c r="D52" s="99" t="s">
        <v>16</v>
      </c>
      <c r="E52" s="99" t="s">
        <v>15</v>
      </c>
      <c r="F52" s="99" t="s">
        <v>461</v>
      </c>
      <c r="G52" s="99" t="s">
        <v>2726</v>
      </c>
    </row>
    <row r="53" spans="1:7" ht="31.5" x14ac:dyDescent="0.25">
      <c r="A53" s="9" t="s">
        <v>376</v>
      </c>
      <c r="B53" s="216" t="s">
        <v>798</v>
      </c>
      <c r="C53" s="122">
        <v>40010</v>
      </c>
      <c r="D53" s="161" t="s">
        <v>4</v>
      </c>
      <c r="E53" s="162" t="s">
        <v>2669</v>
      </c>
      <c r="F53" s="162" t="s">
        <v>437</v>
      </c>
      <c r="G53" s="98" t="s">
        <v>377</v>
      </c>
    </row>
    <row r="54" spans="1:7" ht="105" x14ac:dyDescent="0.25">
      <c r="A54" s="8" t="s">
        <v>380</v>
      </c>
      <c r="B54" s="230" t="s">
        <v>801</v>
      </c>
      <c r="C54" s="95" t="s">
        <v>381</v>
      </c>
      <c r="D54" s="159" t="s">
        <v>438</v>
      </c>
      <c r="E54" s="97" t="s">
        <v>2664</v>
      </c>
      <c r="F54" s="97"/>
      <c r="G54" s="200" t="s">
        <v>2867</v>
      </c>
    </row>
    <row r="55" spans="1:7" ht="47.25" x14ac:dyDescent="0.25">
      <c r="A55" s="8" t="s">
        <v>812</v>
      </c>
      <c r="B55" s="230" t="s">
        <v>813</v>
      </c>
      <c r="C55" s="95">
        <v>41428</v>
      </c>
      <c r="D55" s="103" t="s">
        <v>7</v>
      </c>
      <c r="E55" s="98" t="s">
        <v>2661</v>
      </c>
      <c r="F55" s="98"/>
      <c r="G55" s="108" t="s">
        <v>2720</v>
      </c>
    </row>
    <row r="56" spans="1:7" ht="47.25" x14ac:dyDescent="0.25">
      <c r="A56" s="9" t="s">
        <v>385</v>
      </c>
      <c r="B56" s="216" t="s">
        <v>814</v>
      </c>
      <c r="C56" s="122">
        <v>40322</v>
      </c>
      <c r="D56" s="174" t="s">
        <v>2678</v>
      </c>
      <c r="E56" s="113" t="s">
        <v>2671</v>
      </c>
      <c r="F56" s="113" t="s">
        <v>437</v>
      </c>
      <c r="G56" s="108" t="s">
        <v>2729</v>
      </c>
    </row>
    <row r="57" spans="1:7" ht="31.5" x14ac:dyDescent="0.25">
      <c r="A57" s="17" t="s">
        <v>817</v>
      </c>
      <c r="B57" s="217" t="s">
        <v>820</v>
      </c>
      <c r="C57" s="112" t="s">
        <v>24</v>
      </c>
      <c r="D57" s="103" t="s">
        <v>7</v>
      </c>
      <c r="E57" s="99" t="s">
        <v>15</v>
      </c>
      <c r="F57" s="99" t="s">
        <v>461</v>
      </c>
      <c r="G57" s="104" t="s">
        <v>2728</v>
      </c>
    </row>
    <row r="58" spans="1:7" ht="47.25" x14ac:dyDescent="0.25">
      <c r="A58" s="17" t="s">
        <v>386</v>
      </c>
      <c r="B58" s="217" t="s">
        <v>387</v>
      </c>
      <c r="C58" s="112" t="s">
        <v>24</v>
      </c>
      <c r="D58" s="99" t="s">
        <v>16</v>
      </c>
      <c r="E58" s="99" t="s">
        <v>15</v>
      </c>
      <c r="F58" s="99" t="s">
        <v>461</v>
      </c>
      <c r="G58" s="104" t="s">
        <v>2728</v>
      </c>
    </row>
    <row r="59" spans="1:7" ht="47.25" x14ac:dyDescent="0.25">
      <c r="A59" s="17" t="s">
        <v>2392</v>
      </c>
      <c r="B59" s="217" t="s">
        <v>2391</v>
      </c>
      <c r="C59" s="112" t="s">
        <v>24</v>
      </c>
      <c r="D59" s="99" t="s">
        <v>16</v>
      </c>
      <c r="E59" s="99" t="s">
        <v>15</v>
      </c>
      <c r="F59" s="99" t="s">
        <v>461</v>
      </c>
      <c r="G59" s="104" t="s">
        <v>2393</v>
      </c>
    </row>
    <row r="60" spans="1:7" ht="47.25" x14ac:dyDescent="0.25">
      <c r="A60" s="20" t="s">
        <v>821</v>
      </c>
      <c r="B60" s="217" t="s">
        <v>824</v>
      </c>
      <c r="C60" s="112" t="s">
        <v>24</v>
      </c>
      <c r="D60" s="99" t="s">
        <v>16</v>
      </c>
      <c r="E60" s="99" t="s">
        <v>15</v>
      </c>
      <c r="F60" s="99" t="s">
        <v>461</v>
      </c>
      <c r="G60" s="104" t="s">
        <v>2729</v>
      </c>
    </row>
    <row r="61" spans="1:7" ht="47.25" x14ac:dyDescent="0.25">
      <c r="A61" s="20" t="s">
        <v>822</v>
      </c>
      <c r="B61" s="217" t="s">
        <v>823</v>
      </c>
      <c r="C61" s="112" t="s">
        <v>24</v>
      </c>
      <c r="D61" s="99" t="s">
        <v>16</v>
      </c>
      <c r="E61" s="99" t="s">
        <v>15</v>
      </c>
      <c r="F61" s="99" t="s">
        <v>461</v>
      </c>
      <c r="G61" s="104" t="s">
        <v>2729</v>
      </c>
    </row>
    <row r="62" spans="1:7" ht="47.25" x14ac:dyDescent="0.25">
      <c r="A62" s="20" t="s">
        <v>388</v>
      </c>
      <c r="B62" s="217" t="s">
        <v>823</v>
      </c>
      <c r="C62" s="112" t="s">
        <v>24</v>
      </c>
      <c r="D62" s="99" t="s">
        <v>16</v>
      </c>
      <c r="E62" s="99" t="s">
        <v>15</v>
      </c>
      <c r="F62" s="99" t="s">
        <v>461</v>
      </c>
      <c r="G62" s="104" t="s">
        <v>2730</v>
      </c>
    </row>
    <row r="63" spans="1:7" ht="78.75" x14ac:dyDescent="0.25">
      <c r="A63" s="20" t="s">
        <v>2494</v>
      </c>
      <c r="B63" s="217" t="s">
        <v>2493</v>
      </c>
      <c r="C63" s="112" t="s">
        <v>24</v>
      </c>
      <c r="D63" s="99" t="s">
        <v>16</v>
      </c>
      <c r="E63" s="99" t="s">
        <v>15</v>
      </c>
      <c r="F63" s="99" t="s">
        <v>461</v>
      </c>
      <c r="G63" s="104" t="s">
        <v>2731</v>
      </c>
    </row>
    <row r="64" spans="1:7" ht="47.25" x14ac:dyDescent="0.25">
      <c r="A64" s="20" t="s">
        <v>825</v>
      </c>
      <c r="B64" s="217" t="s">
        <v>828</v>
      </c>
      <c r="C64" s="112" t="s">
        <v>24</v>
      </c>
      <c r="D64" s="99" t="s">
        <v>16</v>
      </c>
      <c r="E64" s="99" t="s">
        <v>15</v>
      </c>
      <c r="F64" s="99" t="s">
        <v>461</v>
      </c>
      <c r="G64" s="104" t="s">
        <v>2732</v>
      </c>
    </row>
    <row r="65" spans="1:7" ht="47.25" x14ac:dyDescent="0.25">
      <c r="A65" s="19" t="s">
        <v>831</v>
      </c>
      <c r="B65" s="235" t="s">
        <v>829</v>
      </c>
      <c r="C65" s="130" t="s">
        <v>24</v>
      </c>
      <c r="D65" s="99" t="s">
        <v>16</v>
      </c>
      <c r="E65" s="99" t="s">
        <v>15</v>
      </c>
      <c r="F65" s="99" t="s">
        <v>461</v>
      </c>
      <c r="G65" s="104" t="s">
        <v>2733</v>
      </c>
    </row>
    <row r="66" spans="1:7" ht="47.25" x14ac:dyDescent="0.25">
      <c r="A66" s="9" t="s">
        <v>826</v>
      </c>
      <c r="B66" s="216" t="s">
        <v>830</v>
      </c>
      <c r="C66" s="122">
        <v>40527</v>
      </c>
      <c r="D66" s="174" t="s">
        <v>2678</v>
      </c>
      <c r="E66" s="113" t="s">
        <v>2671</v>
      </c>
      <c r="F66" s="113" t="s">
        <v>437</v>
      </c>
      <c r="G66" s="162" t="s">
        <v>389</v>
      </c>
    </row>
    <row r="67" spans="1:7" ht="47.25" x14ac:dyDescent="0.25">
      <c r="A67" s="9" t="s">
        <v>827</v>
      </c>
      <c r="B67" s="216" t="s">
        <v>390</v>
      </c>
      <c r="C67" s="122">
        <v>40492</v>
      </c>
      <c r="D67" s="174" t="s">
        <v>2678</v>
      </c>
      <c r="E67" s="113" t="s">
        <v>2671</v>
      </c>
      <c r="F67" s="113" t="s">
        <v>437</v>
      </c>
      <c r="G67" s="162" t="s">
        <v>2868</v>
      </c>
    </row>
    <row r="68" spans="1:7" ht="47.25" x14ac:dyDescent="0.25">
      <c r="A68" s="20" t="s">
        <v>834</v>
      </c>
      <c r="B68" s="217" t="s">
        <v>835</v>
      </c>
      <c r="C68" s="130" t="s">
        <v>24</v>
      </c>
      <c r="D68" s="99" t="s">
        <v>16</v>
      </c>
      <c r="E68" s="99" t="s">
        <v>15</v>
      </c>
      <c r="F68" s="99" t="s">
        <v>461</v>
      </c>
      <c r="G68" s="105" t="s">
        <v>2777</v>
      </c>
    </row>
    <row r="69" spans="1:7" ht="47.25" x14ac:dyDescent="0.25">
      <c r="A69" s="20" t="s">
        <v>833</v>
      </c>
      <c r="B69" s="217" t="s">
        <v>832</v>
      </c>
      <c r="C69" s="130" t="s">
        <v>24</v>
      </c>
      <c r="D69" s="99" t="s">
        <v>16</v>
      </c>
      <c r="E69" s="99" t="s">
        <v>15</v>
      </c>
      <c r="F69" s="99" t="s">
        <v>461</v>
      </c>
      <c r="G69" s="105" t="s">
        <v>2729</v>
      </c>
    </row>
    <row r="70" spans="1:7" ht="31.5" x14ac:dyDescent="0.25">
      <c r="A70" s="9" t="s">
        <v>2462</v>
      </c>
      <c r="B70" s="216" t="s">
        <v>795</v>
      </c>
      <c r="C70" s="122">
        <v>40142</v>
      </c>
      <c r="D70" s="161" t="s">
        <v>4</v>
      </c>
      <c r="E70" s="162" t="s">
        <v>2669</v>
      </c>
      <c r="F70" s="162" t="s">
        <v>437</v>
      </c>
      <c r="G70" s="108" t="s">
        <v>2729</v>
      </c>
    </row>
    <row r="71" spans="1:7" ht="31.5" x14ac:dyDescent="0.25">
      <c r="A71" s="10" t="s">
        <v>2463</v>
      </c>
      <c r="B71" s="216" t="s">
        <v>836</v>
      </c>
      <c r="C71" s="122">
        <v>39874</v>
      </c>
      <c r="D71" s="161" t="s">
        <v>4</v>
      </c>
      <c r="E71" s="162" t="s">
        <v>2669</v>
      </c>
      <c r="F71" s="162" t="s">
        <v>437</v>
      </c>
      <c r="G71" s="126" t="s">
        <v>2869</v>
      </c>
    </row>
    <row r="72" spans="1:7" ht="31.5" x14ac:dyDescent="0.25">
      <c r="A72" s="7" t="s">
        <v>837</v>
      </c>
      <c r="B72" s="216" t="s">
        <v>391</v>
      </c>
      <c r="C72" s="113">
        <v>41067</v>
      </c>
      <c r="D72" s="103" t="s">
        <v>7</v>
      </c>
      <c r="E72" s="98" t="s">
        <v>2661</v>
      </c>
      <c r="F72" s="98"/>
      <c r="G72" s="162" t="s">
        <v>2894</v>
      </c>
    </row>
    <row r="73" spans="1:7" ht="31.5" x14ac:dyDescent="0.25">
      <c r="A73" s="7" t="s">
        <v>838</v>
      </c>
      <c r="B73" s="216" t="s">
        <v>391</v>
      </c>
      <c r="C73" s="95">
        <v>41137</v>
      </c>
      <c r="D73" s="103" t="s">
        <v>7</v>
      </c>
      <c r="E73" s="98" t="s">
        <v>2661</v>
      </c>
      <c r="F73" s="98"/>
      <c r="G73" s="119" t="s">
        <v>352</v>
      </c>
    </row>
    <row r="74" spans="1:7" ht="63" x14ac:dyDescent="0.25">
      <c r="A74" s="20" t="s">
        <v>2470</v>
      </c>
      <c r="B74" s="217" t="s">
        <v>2469</v>
      </c>
      <c r="C74" s="130" t="s">
        <v>24</v>
      </c>
      <c r="D74" s="99" t="s">
        <v>16</v>
      </c>
      <c r="E74" s="99" t="s">
        <v>15</v>
      </c>
      <c r="F74" s="99" t="s">
        <v>461</v>
      </c>
      <c r="G74" s="105" t="s">
        <v>2471</v>
      </c>
    </row>
    <row r="75" spans="1:7" ht="189" x14ac:dyDescent="0.25">
      <c r="A75" s="9" t="s">
        <v>895</v>
      </c>
      <c r="B75" s="216" t="s">
        <v>896</v>
      </c>
      <c r="C75" s="122">
        <v>41766</v>
      </c>
      <c r="D75" s="203" t="s">
        <v>446</v>
      </c>
      <c r="E75" s="204" t="s">
        <v>2661</v>
      </c>
      <c r="F75" s="185" t="s">
        <v>2616</v>
      </c>
      <c r="G75" s="113" t="s">
        <v>2870</v>
      </c>
    </row>
  </sheetData>
  <sheetProtection algorithmName="SHA-512" hashValue="yYWynBcq7iwEfT09qUaNMikexb3s7XkUNU2Cn11HicMeI3xhejShJ82l2dBeXjwL1W3a5M4ahByObmyqp6Vu8g==" saltValue="rvbGQkdKUM2OneMhXiGgQg==" spinCount="100000" sheet="1" objects="1" scenarios="1"/>
  <hyperlinks>
    <hyperlink ref="B5" r:id="rId1"/>
    <hyperlink ref="B6" r:id="rId2"/>
    <hyperlink ref="B11" r:id="rId3"/>
    <hyperlink ref="B12" r:id="rId4"/>
    <hyperlink ref="B48" r:id="rId5"/>
    <hyperlink ref="B31" r:id="rId6"/>
    <hyperlink ref="B38" r:id="rId7"/>
    <hyperlink ref="B46" r:id="rId8"/>
    <hyperlink ref="B66" r:id="rId9"/>
    <hyperlink ref="B67" r:id="rId10"/>
    <hyperlink ref="B69" r:id="rId11"/>
    <hyperlink ref="B71" r:id="rId12"/>
    <hyperlink ref="B72" r:id="rId13"/>
    <hyperlink ref="B14" r:id="rId14"/>
    <hyperlink ref="B8" r:id="rId15"/>
    <hyperlink ref="B7" r:id="rId16"/>
    <hyperlink ref="B13" r:id="rId17"/>
    <hyperlink ref="B16" r:id="rId18"/>
    <hyperlink ref="B17" r:id="rId19"/>
    <hyperlink ref="B18" r:id="rId20"/>
    <hyperlink ref="B20" r:id="rId21"/>
    <hyperlink ref="B19" r:id="rId22"/>
    <hyperlink ref="B22" r:id="rId23"/>
    <hyperlink ref="B24" r:id="rId24"/>
    <hyperlink ref="B21" r:id="rId25"/>
    <hyperlink ref="B25" r:id="rId26"/>
    <hyperlink ref="B49" r:id="rId27"/>
    <hyperlink ref="B27" r:id="rId28"/>
    <hyperlink ref="B28" r:id="rId29"/>
    <hyperlink ref="B50" r:id="rId30"/>
    <hyperlink ref="B29" r:id="rId31"/>
    <hyperlink ref="B30" r:id="rId32"/>
    <hyperlink ref="B51" r:id="rId33"/>
    <hyperlink ref="B70" r:id="rId34"/>
    <hyperlink ref="B34" r:id="rId35"/>
    <hyperlink ref="B35" r:id="rId36"/>
    <hyperlink ref="B37" r:id="rId37"/>
    <hyperlink ref="B53" r:id="rId38"/>
    <hyperlink ref="B36" r:id="rId39"/>
    <hyperlink ref="B52" r:id="rId40"/>
    <hyperlink ref="B54" r:id="rId41"/>
    <hyperlink ref="B39" r:id="rId42"/>
    <hyperlink ref="B40" r:id="rId43"/>
    <hyperlink ref="B41" r:id="rId44"/>
    <hyperlink ref="B42" r:id="rId45"/>
    <hyperlink ref="B47" r:id="rId46"/>
    <hyperlink ref="B55" r:id="rId47"/>
    <hyperlink ref="B56" r:id="rId48"/>
    <hyperlink ref="B44" r:id="rId49"/>
    <hyperlink ref="B45" r:id="rId50"/>
    <hyperlink ref="B57" r:id="rId51"/>
    <hyperlink ref="B58" r:id="rId52"/>
    <hyperlink ref="B62" r:id="rId53"/>
    <hyperlink ref="B61" r:id="rId54"/>
    <hyperlink ref="B60" r:id="rId55"/>
    <hyperlink ref="B64" r:id="rId56"/>
    <hyperlink ref="B65" r:id="rId57"/>
    <hyperlink ref="B68" r:id="rId58"/>
    <hyperlink ref="B73" r:id="rId59"/>
    <hyperlink ref="B75" r:id="rId60"/>
    <hyperlink ref="B23" r:id="rId61"/>
    <hyperlink ref="B33" r:id="rId62"/>
    <hyperlink ref="B43" r:id="rId63"/>
    <hyperlink ref="B32" r:id="rId64"/>
    <hyperlink ref="B59" r:id="rId65"/>
    <hyperlink ref="B74" r:id="rId66"/>
    <hyperlink ref="B63" r:id="rId67"/>
    <hyperlink ref="B26" r:id="rId68"/>
  </hyperlinks>
  <pageMargins left="0.7" right="0.7" top="0.78740157499999996" bottom="0.78740157499999996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B8247"/>
  </sheetPr>
  <dimension ref="A1:G32"/>
  <sheetViews>
    <sheetView showGridLines="0" workbookViewId="0">
      <pane ySplit="4" topLeftCell="A5" activePane="bottomLeft" state="frozen"/>
      <selection pane="bottomLeft" activeCell="A6" sqref="A6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12" t="s">
        <v>2637</v>
      </c>
      <c r="B3" s="229"/>
      <c r="C3" s="177"/>
      <c r="D3" s="88"/>
      <c r="E3" s="88"/>
      <c r="F3" s="88"/>
      <c r="G3" s="197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2656</v>
      </c>
      <c r="F4" s="86" t="s">
        <v>2809</v>
      </c>
      <c r="G4" s="85" t="s">
        <v>2808</v>
      </c>
    </row>
    <row r="5" spans="1:7" ht="47.25" x14ac:dyDescent="0.25">
      <c r="A5" s="72" t="s">
        <v>854</v>
      </c>
      <c r="B5" s="226" t="s">
        <v>855</v>
      </c>
      <c r="C5" s="201" t="s">
        <v>24</v>
      </c>
      <c r="D5" s="116" t="s">
        <v>16</v>
      </c>
      <c r="E5" s="116" t="s">
        <v>15</v>
      </c>
      <c r="F5" s="116" t="s">
        <v>461</v>
      </c>
      <c r="G5" s="116" t="s">
        <v>2778</v>
      </c>
    </row>
    <row r="6" spans="1:7" ht="204.75" x14ac:dyDescent="0.25">
      <c r="A6" s="4" t="s">
        <v>853</v>
      </c>
      <c r="B6" s="216" t="s">
        <v>852</v>
      </c>
      <c r="C6" s="113">
        <v>42647</v>
      </c>
      <c r="D6" s="110" t="s">
        <v>445</v>
      </c>
      <c r="E6" s="110" t="s">
        <v>2662</v>
      </c>
      <c r="F6" s="185" t="s">
        <v>459</v>
      </c>
      <c r="G6" s="202" t="s">
        <v>2871</v>
      </c>
    </row>
    <row r="7" spans="1:7" ht="47.25" x14ac:dyDescent="0.25">
      <c r="A7" s="23" t="s">
        <v>843</v>
      </c>
      <c r="B7" s="217" t="s">
        <v>851</v>
      </c>
      <c r="C7" s="201" t="s">
        <v>24</v>
      </c>
      <c r="D7" s="142"/>
      <c r="E7" s="116" t="s">
        <v>15</v>
      </c>
      <c r="F7" s="116" t="s">
        <v>461</v>
      </c>
      <c r="G7" s="104"/>
    </row>
    <row r="8" spans="1:7" ht="47.25" x14ac:dyDescent="0.25">
      <c r="A8" s="23" t="s">
        <v>842</v>
      </c>
      <c r="B8" s="217" t="s">
        <v>851</v>
      </c>
      <c r="C8" s="112" t="s">
        <v>24</v>
      </c>
      <c r="D8" s="99" t="s">
        <v>16</v>
      </c>
      <c r="E8" s="99" t="s">
        <v>15</v>
      </c>
      <c r="F8" s="99" t="s">
        <v>461</v>
      </c>
      <c r="G8" s="104" t="s">
        <v>2746</v>
      </c>
    </row>
    <row r="9" spans="1:7" ht="47.25" x14ac:dyDescent="0.25">
      <c r="A9" s="10" t="s">
        <v>392</v>
      </c>
      <c r="B9" s="216" t="s">
        <v>851</v>
      </c>
      <c r="C9" s="113">
        <v>40151</v>
      </c>
      <c r="D9" s="161" t="s">
        <v>4</v>
      </c>
      <c r="E9" s="162" t="s">
        <v>2669</v>
      </c>
      <c r="F9" s="162" t="s">
        <v>437</v>
      </c>
      <c r="G9" s="162" t="s">
        <v>2872</v>
      </c>
    </row>
    <row r="10" spans="1:7" ht="47.25" x14ac:dyDescent="0.25">
      <c r="A10" s="20" t="s">
        <v>2581</v>
      </c>
      <c r="B10" s="217" t="s">
        <v>2582</v>
      </c>
      <c r="C10" s="169" t="s">
        <v>24</v>
      </c>
      <c r="D10" s="99" t="s">
        <v>16</v>
      </c>
      <c r="E10" s="99" t="s">
        <v>15</v>
      </c>
      <c r="F10" s="99" t="s">
        <v>461</v>
      </c>
      <c r="G10" s="100"/>
    </row>
    <row r="11" spans="1:7" ht="47.25" x14ac:dyDescent="0.25">
      <c r="A11" s="9" t="s">
        <v>847</v>
      </c>
      <c r="B11" s="216" t="s">
        <v>858</v>
      </c>
      <c r="C11" s="113">
        <v>40487</v>
      </c>
      <c r="D11" s="174" t="s">
        <v>2678</v>
      </c>
      <c r="E11" s="113" t="s">
        <v>2671</v>
      </c>
      <c r="F11" s="113" t="s">
        <v>437</v>
      </c>
      <c r="G11" s="113" t="s">
        <v>396</v>
      </c>
    </row>
    <row r="12" spans="1:7" ht="47.25" x14ac:dyDescent="0.25">
      <c r="A12" s="20" t="s">
        <v>2176</v>
      </c>
      <c r="B12" s="217" t="s">
        <v>2177</v>
      </c>
      <c r="C12" s="169" t="s">
        <v>24</v>
      </c>
      <c r="D12" s="99" t="s">
        <v>16</v>
      </c>
      <c r="E12" s="99" t="s">
        <v>15</v>
      </c>
      <c r="F12" s="99" t="s">
        <v>461</v>
      </c>
      <c r="G12" s="100"/>
    </row>
    <row r="13" spans="1:7" ht="47.25" x14ac:dyDescent="0.25">
      <c r="A13" s="20" t="s">
        <v>845</v>
      </c>
      <c r="B13" s="217" t="s">
        <v>856</v>
      </c>
      <c r="C13" s="112" t="s">
        <v>24</v>
      </c>
      <c r="D13" s="99" t="s">
        <v>16</v>
      </c>
      <c r="E13" s="99" t="s">
        <v>15</v>
      </c>
      <c r="F13" s="99" t="s">
        <v>461</v>
      </c>
      <c r="G13" s="120" t="s">
        <v>2734</v>
      </c>
    </row>
    <row r="14" spans="1:7" ht="47.25" x14ac:dyDescent="0.25">
      <c r="A14" s="22" t="s">
        <v>844</v>
      </c>
      <c r="B14" s="217" t="s">
        <v>393</v>
      </c>
      <c r="C14" s="112" t="s">
        <v>24</v>
      </c>
      <c r="D14" s="99" t="s">
        <v>16</v>
      </c>
      <c r="E14" s="99" t="s">
        <v>15</v>
      </c>
      <c r="F14" s="99" t="s">
        <v>461</v>
      </c>
      <c r="G14" s="99" t="s">
        <v>2756</v>
      </c>
    </row>
    <row r="15" spans="1:7" ht="47.25" x14ac:dyDescent="0.25">
      <c r="A15" s="20" t="s">
        <v>846</v>
      </c>
      <c r="B15" s="254" t="s">
        <v>419</v>
      </c>
      <c r="C15" s="112" t="s">
        <v>24</v>
      </c>
      <c r="D15" s="99" t="s">
        <v>16</v>
      </c>
      <c r="E15" s="99" t="s">
        <v>15</v>
      </c>
      <c r="F15" s="99" t="s">
        <v>461</v>
      </c>
      <c r="G15" s="120"/>
    </row>
    <row r="16" spans="1:7" ht="47.25" x14ac:dyDescent="0.25">
      <c r="A16" s="20" t="s">
        <v>2403</v>
      </c>
      <c r="B16" s="217" t="s">
        <v>2404</v>
      </c>
      <c r="C16" s="169" t="s">
        <v>24</v>
      </c>
      <c r="D16" s="99" t="s">
        <v>16</v>
      </c>
      <c r="E16" s="99" t="s">
        <v>15</v>
      </c>
      <c r="F16" s="99" t="s">
        <v>461</v>
      </c>
      <c r="G16" s="100" t="s">
        <v>2405</v>
      </c>
    </row>
    <row r="17" spans="1:7" ht="47.25" x14ac:dyDescent="0.25">
      <c r="A17" s="9" t="s">
        <v>394</v>
      </c>
      <c r="B17" s="216" t="s">
        <v>851</v>
      </c>
      <c r="C17" s="122">
        <v>39895</v>
      </c>
      <c r="D17" s="174" t="s">
        <v>2678</v>
      </c>
      <c r="E17" s="113" t="s">
        <v>2671</v>
      </c>
      <c r="F17" s="113" t="s">
        <v>437</v>
      </c>
      <c r="G17" s="113" t="s">
        <v>2873</v>
      </c>
    </row>
    <row r="18" spans="1:7" ht="47.25" x14ac:dyDescent="0.25">
      <c r="A18" s="9" t="s">
        <v>395</v>
      </c>
      <c r="B18" s="216" t="s">
        <v>851</v>
      </c>
      <c r="C18" s="122">
        <v>40455</v>
      </c>
      <c r="D18" s="174" t="s">
        <v>2678</v>
      </c>
      <c r="E18" s="113" t="s">
        <v>2671</v>
      </c>
      <c r="F18" s="113" t="s">
        <v>437</v>
      </c>
      <c r="G18" s="113" t="s">
        <v>2891</v>
      </c>
    </row>
    <row r="19" spans="1:7" ht="47.25" x14ac:dyDescent="0.25">
      <c r="A19" s="20" t="s">
        <v>2407</v>
      </c>
      <c r="B19" s="217" t="s">
        <v>2406</v>
      </c>
      <c r="C19" s="169" t="s">
        <v>24</v>
      </c>
      <c r="D19" s="99" t="s">
        <v>16</v>
      </c>
      <c r="E19" s="99" t="s">
        <v>15</v>
      </c>
      <c r="F19" s="99" t="s">
        <v>461</v>
      </c>
      <c r="G19" s="100"/>
    </row>
    <row r="20" spans="1:7" ht="63" x14ac:dyDescent="0.25">
      <c r="A20" s="19" t="s">
        <v>2498</v>
      </c>
      <c r="B20" s="217" t="s">
        <v>862</v>
      </c>
      <c r="C20" s="112" t="s">
        <v>24</v>
      </c>
      <c r="D20" s="99" t="s">
        <v>16</v>
      </c>
      <c r="E20" s="99" t="s">
        <v>15</v>
      </c>
      <c r="F20" s="99" t="s">
        <v>461</v>
      </c>
      <c r="G20" s="120" t="s">
        <v>86</v>
      </c>
    </row>
    <row r="21" spans="1:7" ht="47.25" x14ac:dyDescent="0.25">
      <c r="A21" s="19" t="s">
        <v>874</v>
      </c>
      <c r="B21" s="217" t="s">
        <v>868</v>
      </c>
      <c r="C21" s="112" t="s">
        <v>24</v>
      </c>
      <c r="D21" s="99" t="s">
        <v>16</v>
      </c>
      <c r="E21" s="99" t="s">
        <v>15</v>
      </c>
      <c r="F21" s="99" t="s">
        <v>461</v>
      </c>
      <c r="G21" s="120" t="s">
        <v>2711</v>
      </c>
    </row>
    <row r="22" spans="1:7" ht="47.25" x14ac:dyDescent="0.25">
      <c r="A22" s="19" t="s">
        <v>850</v>
      </c>
      <c r="B22" s="217" t="s">
        <v>861</v>
      </c>
      <c r="C22" s="112" t="s">
        <v>24</v>
      </c>
      <c r="D22" s="99" t="s">
        <v>16</v>
      </c>
      <c r="E22" s="99" t="s">
        <v>15</v>
      </c>
      <c r="F22" s="99" t="s">
        <v>461</v>
      </c>
      <c r="G22" s="120" t="s">
        <v>86</v>
      </c>
    </row>
    <row r="23" spans="1:7" ht="63" x14ac:dyDescent="0.25">
      <c r="A23" s="19" t="s">
        <v>2497</v>
      </c>
      <c r="B23" s="217" t="s">
        <v>2495</v>
      </c>
      <c r="C23" s="112" t="s">
        <v>24</v>
      </c>
      <c r="D23" s="99" t="s">
        <v>16</v>
      </c>
      <c r="E23" s="99" t="s">
        <v>15</v>
      </c>
      <c r="F23" s="99" t="s">
        <v>461</v>
      </c>
      <c r="G23" s="120" t="s">
        <v>2496</v>
      </c>
    </row>
    <row r="24" spans="1:7" ht="47.25" x14ac:dyDescent="0.25">
      <c r="A24" s="9" t="s">
        <v>866</v>
      </c>
      <c r="B24" s="243" t="s">
        <v>858</v>
      </c>
      <c r="C24" s="122">
        <v>40464</v>
      </c>
      <c r="D24" s="174" t="s">
        <v>2678</v>
      </c>
      <c r="E24" s="113" t="s">
        <v>2671</v>
      </c>
      <c r="F24" s="113" t="s">
        <v>437</v>
      </c>
      <c r="G24" s="119" t="s">
        <v>2706</v>
      </c>
    </row>
    <row r="25" spans="1:7" ht="47.25" x14ac:dyDescent="0.25">
      <c r="A25" s="11" t="s">
        <v>873</v>
      </c>
      <c r="B25" s="216" t="s">
        <v>867</v>
      </c>
      <c r="C25" s="166">
        <v>41799</v>
      </c>
      <c r="D25" s="103" t="s">
        <v>7</v>
      </c>
      <c r="E25" s="98" t="s">
        <v>2661</v>
      </c>
      <c r="F25" s="98"/>
      <c r="G25" s="113" t="s">
        <v>2874</v>
      </c>
    </row>
    <row r="26" spans="1:7" ht="47.25" x14ac:dyDescent="0.25">
      <c r="A26" s="19" t="s">
        <v>875</v>
      </c>
      <c r="B26" s="217" t="s">
        <v>869</v>
      </c>
      <c r="C26" s="112" t="s">
        <v>24</v>
      </c>
      <c r="D26" s="99" t="s">
        <v>16</v>
      </c>
      <c r="E26" s="99" t="s">
        <v>15</v>
      </c>
      <c r="F26" s="99" t="s">
        <v>461</v>
      </c>
      <c r="G26" s="120" t="s">
        <v>2711</v>
      </c>
    </row>
    <row r="27" spans="1:7" ht="47.25" x14ac:dyDescent="0.25">
      <c r="A27" s="19" t="s">
        <v>863</v>
      </c>
      <c r="B27" s="217" t="s">
        <v>864</v>
      </c>
      <c r="C27" s="112" t="s">
        <v>24</v>
      </c>
      <c r="D27" s="99" t="s">
        <v>16</v>
      </c>
      <c r="E27" s="99" t="s">
        <v>15</v>
      </c>
      <c r="F27" s="99" t="s">
        <v>461</v>
      </c>
      <c r="G27" s="120" t="s">
        <v>2779</v>
      </c>
    </row>
    <row r="28" spans="1:7" ht="47.25" x14ac:dyDescent="0.25">
      <c r="A28" s="6" t="s">
        <v>865</v>
      </c>
      <c r="B28" s="230" t="s">
        <v>871</v>
      </c>
      <c r="C28" s="113">
        <v>40758</v>
      </c>
      <c r="D28" s="174" t="s">
        <v>2678</v>
      </c>
      <c r="E28" s="113" t="s">
        <v>2671</v>
      </c>
      <c r="F28" s="113" t="s">
        <v>437</v>
      </c>
      <c r="G28" s="95" t="s">
        <v>2875</v>
      </c>
    </row>
    <row r="29" spans="1:7" ht="47.25" x14ac:dyDescent="0.25">
      <c r="A29" s="19" t="s">
        <v>849</v>
      </c>
      <c r="B29" s="217" t="s">
        <v>860</v>
      </c>
      <c r="C29" s="112" t="s">
        <v>24</v>
      </c>
      <c r="D29" s="99" t="s">
        <v>16</v>
      </c>
      <c r="E29" s="99" t="s">
        <v>15</v>
      </c>
      <c r="F29" s="99" t="s">
        <v>461</v>
      </c>
      <c r="G29" s="120" t="s">
        <v>86</v>
      </c>
    </row>
    <row r="30" spans="1:7" ht="47.25" x14ac:dyDescent="0.25">
      <c r="A30" s="20" t="s">
        <v>848</v>
      </c>
      <c r="B30" s="217" t="s">
        <v>859</v>
      </c>
      <c r="C30" s="112" t="s">
        <v>24</v>
      </c>
      <c r="D30" s="99" t="s">
        <v>16</v>
      </c>
      <c r="E30" s="99" t="s">
        <v>15</v>
      </c>
      <c r="F30" s="99" t="s">
        <v>461</v>
      </c>
      <c r="G30" s="120" t="s">
        <v>86</v>
      </c>
    </row>
    <row r="31" spans="1:7" ht="31.5" x14ac:dyDescent="0.25">
      <c r="A31" s="9" t="s">
        <v>870</v>
      </c>
      <c r="B31" s="216" t="s">
        <v>872</v>
      </c>
      <c r="C31" s="122">
        <v>40443</v>
      </c>
      <c r="D31" s="161" t="s">
        <v>4</v>
      </c>
      <c r="E31" s="162" t="s">
        <v>2669</v>
      </c>
      <c r="F31" s="162" t="s">
        <v>437</v>
      </c>
      <c r="G31" s="119" t="s">
        <v>2818</v>
      </c>
    </row>
    <row r="32" spans="1:7" ht="47.25" x14ac:dyDescent="0.25">
      <c r="A32" s="20" t="s">
        <v>2501</v>
      </c>
      <c r="B32" s="217" t="s">
        <v>2499</v>
      </c>
      <c r="C32" s="169" t="s">
        <v>24</v>
      </c>
      <c r="D32" s="99" t="s">
        <v>16</v>
      </c>
      <c r="E32" s="99" t="s">
        <v>15</v>
      </c>
      <c r="F32" s="99" t="s">
        <v>461</v>
      </c>
      <c r="G32" s="100" t="s">
        <v>2500</v>
      </c>
    </row>
  </sheetData>
  <sheetProtection algorithmName="SHA-512" hashValue="I7MgJDn+ZO66ootFl0Tz99yiUesp+F+GGhCVlmJdw1V+CZdU1Z46rE1Mju3tYI5XHyQFuMq0PNDP/fjLLzw8zA==" saltValue="whsH05i16kj3mZFS8aLL/g==" spinCount="100000" sheet="1" objects="1" scenarios="1"/>
  <hyperlinks>
    <hyperlink ref="B6" r:id="rId1"/>
    <hyperlink ref="B15" r:id="rId2"/>
    <hyperlink ref="B9" r:id="rId3"/>
    <hyperlink ref="B8" r:id="rId4"/>
    <hyperlink ref="B7" r:id="rId5"/>
    <hyperlink ref="B5" r:id="rId6"/>
    <hyperlink ref="B14" r:id="rId7"/>
    <hyperlink ref="B13" r:id="rId8"/>
    <hyperlink ref="B17" r:id="rId9"/>
    <hyperlink ref="B18" r:id="rId10"/>
    <hyperlink ref="B11" r:id="rId11"/>
    <hyperlink ref="B30" r:id="rId12"/>
    <hyperlink ref="B29" r:id="rId13"/>
    <hyperlink ref="B20" r:id="rId14"/>
    <hyperlink ref="B27" r:id="rId15"/>
    <hyperlink ref="B24" r:id="rId16"/>
    <hyperlink ref="B25" r:id="rId17"/>
    <hyperlink ref="B21" r:id="rId18"/>
    <hyperlink ref="B26" r:id="rId19"/>
    <hyperlink ref="B28" r:id="rId20"/>
    <hyperlink ref="B31" r:id="rId21"/>
    <hyperlink ref="B12" r:id="rId22"/>
    <hyperlink ref="B16" r:id="rId23"/>
    <hyperlink ref="B19" r:id="rId24"/>
    <hyperlink ref="B23" r:id="rId25"/>
    <hyperlink ref="B32" r:id="rId26"/>
    <hyperlink ref="B10" r:id="rId27"/>
  </hyperlinks>
  <pageMargins left="0.7" right="0.7" top="0.78740157499999996" bottom="0.78740157499999996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56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10" t="s">
        <v>2638</v>
      </c>
      <c r="B3" s="232"/>
      <c r="C3" s="153"/>
      <c r="D3" s="154"/>
      <c r="E3" s="154"/>
      <c r="F3" s="154"/>
      <c r="G3" s="153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2656</v>
      </c>
      <c r="F4" s="86" t="s">
        <v>2809</v>
      </c>
      <c r="G4" s="85" t="s">
        <v>2808</v>
      </c>
    </row>
    <row r="5" spans="1:7" ht="47.25" x14ac:dyDescent="0.25">
      <c r="A5" s="68" t="s">
        <v>876</v>
      </c>
      <c r="B5" s="215" t="s">
        <v>397</v>
      </c>
      <c r="C5" s="91">
        <v>40487</v>
      </c>
      <c r="D5" s="192" t="s">
        <v>2678</v>
      </c>
      <c r="E5" s="160" t="s">
        <v>2671</v>
      </c>
      <c r="F5" s="160" t="s">
        <v>437</v>
      </c>
      <c r="G5" s="94" t="s">
        <v>398</v>
      </c>
    </row>
    <row r="6" spans="1:7" ht="47.25" x14ac:dyDescent="0.25">
      <c r="A6" s="22" t="s">
        <v>841</v>
      </c>
      <c r="B6" s="217" t="s">
        <v>877</v>
      </c>
      <c r="C6" s="102" t="s">
        <v>24</v>
      </c>
      <c r="D6" s="99" t="s">
        <v>16</v>
      </c>
      <c r="E6" s="99" t="s">
        <v>15</v>
      </c>
      <c r="F6" s="99" t="s">
        <v>461</v>
      </c>
      <c r="G6" s="100" t="s">
        <v>86</v>
      </c>
    </row>
    <row r="7" spans="1:7" ht="47.25" x14ac:dyDescent="0.25">
      <c r="A7" s="22" t="s">
        <v>2067</v>
      </c>
      <c r="B7" s="217" t="s">
        <v>2068</v>
      </c>
      <c r="C7" s="102" t="s">
        <v>24</v>
      </c>
      <c r="D7" s="99" t="s">
        <v>16</v>
      </c>
      <c r="E7" s="99" t="s">
        <v>15</v>
      </c>
      <c r="F7" s="99" t="s">
        <v>461</v>
      </c>
      <c r="G7" s="100" t="s">
        <v>2691</v>
      </c>
    </row>
    <row r="8" spans="1:7" ht="47.25" x14ac:dyDescent="0.25">
      <c r="A8" s="22" t="s">
        <v>2070</v>
      </c>
      <c r="B8" s="217" t="s">
        <v>2069</v>
      </c>
      <c r="C8" s="102" t="s">
        <v>24</v>
      </c>
      <c r="D8" s="99" t="s">
        <v>16</v>
      </c>
      <c r="E8" s="99" t="s">
        <v>15</v>
      </c>
      <c r="F8" s="99" t="s">
        <v>461</v>
      </c>
      <c r="G8" s="100" t="s">
        <v>2691</v>
      </c>
    </row>
    <row r="9" spans="1:7" ht="236.25" x14ac:dyDescent="0.25">
      <c r="A9" s="4" t="s">
        <v>2806</v>
      </c>
      <c r="B9" s="216" t="s">
        <v>2928</v>
      </c>
      <c r="C9" s="95">
        <v>40793</v>
      </c>
      <c r="D9" s="98" t="s">
        <v>399</v>
      </c>
      <c r="E9" s="98" t="s">
        <v>2804</v>
      </c>
      <c r="F9" s="98" t="s">
        <v>2805</v>
      </c>
      <c r="G9" s="98" t="s">
        <v>274</v>
      </c>
    </row>
    <row r="10" spans="1:7" ht="47.25" x14ac:dyDescent="0.25">
      <c r="A10" s="22" t="s">
        <v>2071</v>
      </c>
      <c r="B10" s="217" t="s">
        <v>2072</v>
      </c>
      <c r="C10" s="102" t="s">
        <v>24</v>
      </c>
      <c r="D10" s="99" t="s">
        <v>16</v>
      </c>
      <c r="E10" s="99" t="s">
        <v>15</v>
      </c>
      <c r="F10" s="99" t="s">
        <v>461</v>
      </c>
      <c r="G10" s="100" t="s">
        <v>2689</v>
      </c>
    </row>
    <row r="11" spans="1:7" ht="47.25" x14ac:dyDescent="0.25">
      <c r="A11" s="22" t="s">
        <v>2077</v>
      </c>
      <c r="B11" s="217" t="s">
        <v>2073</v>
      </c>
      <c r="C11" s="102" t="s">
        <v>24</v>
      </c>
      <c r="D11" s="99" t="s">
        <v>16</v>
      </c>
      <c r="E11" s="99" t="s">
        <v>15</v>
      </c>
      <c r="F11" s="99" t="s">
        <v>461</v>
      </c>
      <c r="G11" s="100" t="s">
        <v>2689</v>
      </c>
    </row>
    <row r="12" spans="1:7" ht="47.25" x14ac:dyDescent="0.25">
      <c r="A12" s="22" t="s">
        <v>2078</v>
      </c>
      <c r="B12" s="217" t="s">
        <v>2074</v>
      </c>
      <c r="C12" s="102" t="s">
        <v>24</v>
      </c>
      <c r="D12" s="99" t="s">
        <v>16</v>
      </c>
      <c r="E12" s="99" t="s">
        <v>15</v>
      </c>
      <c r="F12" s="99" t="s">
        <v>461</v>
      </c>
      <c r="G12" s="100" t="s">
        <v>107</v>
      </c>
    </row>
    <row r="13" spans="1:7" ht="47.25" x14ac:dyDescent="0.25">
      <c r="A13" s="22" t="s">
        <v>2079</v>
      </c>
      <c r="B13" s="217" t="s">
        <v>2075</v>
      </c>
      <c r="C13" s="102" t="s">
        <v>24</v>
      </c>
      <c r="D13" s="99" t="s">
        <v>16</v>
      </c>
      <c r="E13" s="99" t="s">
        <v>15</v>
      </c>
      <c r="F13" s="99" t="s">
        <v>461</v>
      </c>
      <c r="G13" s="100" t="s">
        <v>2691</v>
      </c>
    </row>
    <row r="14" spans="1:7" ht="47.25" x14ac:dyDescent="0.25">
      <c r="A14" s="58" t="s">
        <v>2080</v>
      </c>
      <c r="B14" s="217" t="s">
        <v>2076</v>
      </c>
      <c r="C14" s="102" t="s">
        <v>24</v>
      </c>
      <c r="D14" s="99" t="s">
        <v>16</v>
      </c>
      <c r="E14" s="99" t="s">
        <v>15</v>
      </c>
      <c r="F14" s="99" t="s">
        <v>461</v>
      </c>
      <c r="G14" s="100" t="s">
        <v>2689</v>
      </c>
    </row>
    <row r="15" spans="1:7" ht="63" x14ac:dyDescent="0.25">
      <c r="A15" s="58" t="s">
        <v>2102</v>
      </c>
      <c r="B15" s="238" t="s">
        <v>2101</v>
      </c>
      <c r="C15" s="102" t="s">
        <v>24</v>
      </c>
      <c r="D15" s="99" t="s">
        <v>16</v>
      </c>
      <c r="E15" s="99" t="s">
        <v>15</v>
      </c>
      <c r="F15" s="99" t="s">
        <v>461</v>
      </c>
      <c r="G15" s="100" t="s">
        <v>2100</v>
      </c>
    </row>
    <row r="16" spans="1:7" ht="31.5" x14ac:dyDescent="0.25">
      <c r="A16" s="4" t="s">
        <v>400</v>
      </c>
      <c r="B16" s="216" t="s">
        <v>401</v>
      </c>
      <c r="C16" s="95">
        <v>39792</v>
      </c>
      <c r="D16" s="161" t="s">
        <v>4</v>
      </c>
      <c r="E16" s="162" t="s">
        <v>2669</v>
      </c>
      <c r="F16" s="162" t="s">
        <v>437</v>
      </c>
      <c r="G16" s="98" t="s">
        <v>2825</v>
      </c>
    </row>
    <row r="17" spans="1:7" ht="47.25" x14ac:dyDescent="0.25">
      <c r="A17" s="22" t="s">
        <v>2130</v>
      </c>
      <c r="B17" s="217" t="s">
        <v>2129</v>
      </c>
      <c r="C17" s="102" t="s">
        <v>24</v>
      </c>
      <c r="D17" s="99" t="s">
        <v>16</v>
      </c>
      <c r="E17" s="99" t="s">
        <v>15</v>
      </c>
      <c r="F17" s="99" t="s">
        <v>461</v>
      </c>
      <c r="G17" s="100"/>
    </row>
    <row r="18" spans="1:7" ht="31.5" x14ac:dyDescent="0.25">
      <c r="A18" s="4" t="s">
        <v>402</v>
      </c>
      <c r="B18" s="216" t="s">
        <v>403</v>
      </c>
      <c r="C18" s="95">
        <v>41389</v>
      </c>
      <c r="D18" s="103" t="s">
        <v>7</v>
      </c>
      <c r="E18" s="98" t="s">
        <v>2661</v>
      </c>
      <c r="F18" s="98"/>
      <c r="G18" s="98" t="s">
        <v>2691</v>
      </c>
    </row>
    <row r="19" spans="1:7" ht="47.25" x14ac:dyDescent="0.25">
      <c r="A19" s="50" t="s">
        <v>879</v>
      </c>
      <c r="B19" s="235" t="s">
        <v>878</v>
      </c>
      <c r="C19" s="102" t="s">
        <v>24</v>
      </c>
      <c r="D19" s="99" t="s">
        <v>16</v>
      </c>
      <c r="E19" s="99" t="s">
        <v>15</v>
      </c>
      <c r="F19" s="99" t="s">
        <v>461</v>
      </c>
      <c r="G19" s="121" t="s">
        <v>2780</v>
      </c>
    </row>
    <row r="20" spans="1:7" ht="78.75" x14ac:dyDescent="0.25">
      <c r="A20" s="4" t="s">
        <v>404</v>
      </c>
      <c r="B20" s="216" t="s">
        <v>405</v>
      </c>
      <c r="C20" s="95">
        <v>41388</v>
      </c>
      <c r="D20" s="203" t="s">
        <v>444</v>
      </c>
      <c r="E20" s="204" t="s">
        <v>2674</v>
      </c>
      <c r="F20" s="204"/>
      <c r="G20" s="98" t="s">
        <v>2878</v>
      </c>
    </row>
    <row r="21" spans="1:7" ht="47.25" x14ac:dyDescent="0.25">
      <c r="A21" s="50" t="s">
        <v>2139</v>
      </c>
      <c r="B21" s="235" t="s">
        <v>2141</v>
      </c>
      <c r="C21" s="102" t="s">
        <v>24</v>
      </c>
      <c r="D21" s="99" t="s">
        <v>16</v>
      </c>
      <c r="E21" s="99" t="s">
        <v>15</v>
      </c>
      <c r="F21" s="99" t="s">
        <v>461</v>
      </c>
      <c r="G21" s="121"/>
    </row>
    <row r="22" spans="1:7" ht="47.25" x14ac:dyDescent="0.25">
      <c r="A22" s="60" t="s">
        <v>2142</v>
      </c>
      <c r="B22" s="235" t="s">
        <v>2140</v>
      </c>
      <c r="C22" s="102" t="s">
        <v>24</v>
      </c>
      <c r="D22" s="99" t="s">
        <v>16</v>
      </c>
      <c r="E22" s="99" t="s">
        <v>15</v>
      </c>
      <c r="F22" s="99" t="s">
        <v>461</v>
      </c>
      <c r="G22" s="121" t="s">
        <v>2691</v>
      </c>
    </row>
    <row r="23" spans="1:7" ht="78.75" x14ac:dyDescent="0.25">
      <c r="A23" s="28" t="s">
        <v>406</v>
      </c>
      <c r="B23" s="242" t="s">
        <v>407</v>
      </c>
      <c r="C23" s="205">
        <v>40334</v>
      </c>
      <c r="D23" s="95" t="s">
        <v>408</v>
      </c>
      <c r="E23" s="95" t="s">
        <v>2673</v>
      </c>
      <c r="F23" s="95"/>
      <c r="G23" s="124" t="s">
        <v>107</v>
      </c>
    </row>
    <row r="24" spans="1:7" ht="47.25" x14ac:dyDescent="0.25">
      <c r="A24" s="50" t="s">
        <v>880</v>
      </c>
      <c r="B24" s="235" t="s">
        <v>409</v>
      </c>
      <c r="C24" s="102" t="s">
        <v>24</v>
      </c>
      <c r="D24" s="99" t="s">
        <v>16</v>
      </c>
      <c r="E24" s="99" t="s">
        <v>15</v>
      </c>
      <c r="F24" s="99" t="s">
        <v>461</v>
      </c>
      <c r="G24" s="121" t="s">
        <v>107</v>
      </c>
    </row>
    <row r="25" spans="1:7" ht="47.25" x14ac:dyDescent="0.25">
      <c r="A25" s="57" t="s">
        <v>2167</v>
      </c>
      <c r="B25" s="235" t="s">
        <v>2166</v>
      </c>
      <c r="C25" s="102" t="s">
        <v>24</v>
      </c>
      <c r="D25" s="99" t="s">
        <v>16</v>
      </c>
      <c r="E25" s="99" t="s">
        <v>15</v>
      </c>
      <c r="F25" s="99" t="s">
        <v>461</v>
      </c>
      <c r="G25" s="121" t="s">
        <v>2441</v>
      </c>
    </row>
    <row r="26" spans="1:7" ht="78.75" x14ac:dyDescent="0.25">
      <c r="A26" s="47" t="s">
        <v>1341</v>
      </c>
      <c r="B26" s="242" t="s">
        <v>410</v>
      </c>
      <c r="C26" s="205" t="s">
        <v>411</v>
      </c>
      <c r="D26" s="124" t="s">
        <v>440</v>
      </c>
      <c r="E26" s="124" t="s">
        <v>2675</v>
      </c>
      <c r="F26" s="124"/>
      <c r="G26" s="185" t="s">
        <v>2917</v>
      </c>
    </row>
    <row r="27" spans="1:7" ht="47.25" x14ac:dyDescent="0.25">
      <c r="A27" s="22" t="s">
        <v>2170</v>
      </c>
      <c r="B27" s="217" t="s">
        <v>2169</v>
      </c>
      <c r="C27" s="102" t="s">
        <v>24</v>
      </c>
      <c r="D27" s="99" t="s">
        <v>16</v>
      </c>
      <c r="E27" s="99" t="s">
        <v>15</v>
      </c>
      <c r="F27" s="99" t="s">
        <v>461</v>
      </c>
      <c r="G27" s="100" t="s">
        <v>2418</v>
      </c>
    </row>
    <row r="28" spans="1:7" ht="78.75" x14ac:dyDescent="0.25">
      <c r="A28" s="7" t="s">
        <v>412</v>
      </c>
      <c r="B28" s="216" t="s">
        <v>882</v>
      </c>
      <c r="C28" s="205">
        <v>41102</v>
      </c>
      <c r="D28" s="203" t="s">
        <v>444</v>
      </c>
      <c r="E28" s="204" t="s">
        <v>2674</v>
      </c>
      <c r="F28" s="204"/>
      <c r="G28" s="98" t="s">
        <v>107</v>
      </c>
    </row>
    <row r="29" spans="1:7" ht="78.75" x14ac:dyDescent="0.25">
      <c r="A29" s="47" t="s">
        <v>881</v>
      </c>
      <c r="B29" s="242" t="s">
        <v>883</v>
      </c>
      <c r="C29" s="205">
        <v>39959</v>
      </c>
      <c r="D29" s="124" t="s">
        <v>440</v>
      </c>
      <c r="E29" s="124" t="s">
        <v>440</v>
      </c>
      <c r="F29" s="124"/>
      <c r="G29" s="124" t="s">
        <v>2750</v>
      </c>
    </row>
    <row r="30" spans="1:7" ht="47.25" x14ac:dyDescent="0.25">
      <c r="A30" s="22" t="s">
        <v>2178</v>
      </c>
      <c r="B30" s="217" t="s">
        <v>2179</v>
      </c>
      <c r="C30" s="102" t="s">
        <v>24</v>
      </c>
      <c r="D30" s="99" t="s">
        <v>16</v>
      </c>
      <c r="E30" s="99" t="s">
        <v>15</v>
      </c>
      <c r="F30" s="99" t="s">
        <v>461</v>
      </c>
      <c r="G30" s="100" t="s">
        <v>2441</v>
      </c>
    </row>
    <row r="31" spans="1:7" ht="47.25" x14ac:dyDescent="0.25">
      <c r="A31" s="22" t="s">
        <v>2180</v>
      </c>
      <c r="B31" s="217" t="s">
        <v>2181</v>
      </c>
      <c r="C31" s="102" t="s">
        <v>24</v>
      </c>
      <c r="D31" s="99" t="s">
        <v>16</v>
      </c>
      <c r="E31" s="99" t="s">
        <v>15</v>
      </c>
      <c r="F31" s="99" t="s">
        <v>461</v>
      </c>
      <c r="G31" s="100" t="s">
        <v>417</v>
      </c>
    </row>
    <row r="32" spans="1:7" ht="47.25" x14ac:dyDescent="0.25">
      <c r="A32" s="4" t="s">
        <v>884</v>
      </c>
      <c r="B32" s="216" t="s">
        <v>413</v>
      </c>
      <c r="C32" s="95">
        <v>39920</v>
      </c>
      <c r="D32" s="161" t="s">
        <v>4</v>
      </c>
      <c r="E32" s="162" t="s">
        <v>2669</v>
      </c>
      <c r="F32" s="162" t="s">
        <v>437</v>
      </c>
      <c r="G32" s="98" t="s">
        <v>79</v>
      </c>
    </row>
    <row r="33" spans="1:7" ht="60" x14ac:dyDescent="0.25">
      <c r="A33" s="22" t="s">
        <v>2184</v>
      </c>
      <c r="B33" s="217" t="s">
        <v>2186</v>
      </c>
      <c r="C33" s="102" t="s">
        <v>24</v>
      </c>
      <c r="D33" s="99" t="s">
        <v>16</v>
      </c>
      <c r="E33" s="99" t="s">
        <v>15</v>
      </c>
      <c r="F33" s="99" t="s">
        <v>461</v>
      </c>
      <c r="G33" s="100" t="s">
        <v>2185</v>
      </c>
    </row>
    <row r="34" spans="1:7" ht="47.25" x14ac:dyDescent="0.25">
      <c r="A34" s="22" t="s">
        <v>885</v>
      </c>
      <c r="B34" s="217" t="s">
        <v>414</v>
      </c>
      <c r="C34" s="102" t="s">
        <v>24</v>
      </c>
      <c r="D34" s="99" t="s">
        <v>16</v>
      </c>
      <c r="E34" s="99" t="s">
        <v>15</v>
      </c>
      <c r="F34" s="99" t="s">
        <v>461</v>
      </c>
      <c r="G34" s="100" t="s">
        <v>2735</v>
      </c>
    </row>
    <row r="35" spans="1:7" ht="47.25" x14ac:dyDescent="0.25">
      <c r="A35" s="51" t="s">
        <v>886</v>
      </c>
      <c r="B35" s="223" t="s">
        <v>415</v>
      </c>
      <c r="C35" s="102" t="s">
        <v>24</v>
      </c>
      <c r="D35" s="99" t="s">
        <v>16</v>
      </c>
      <c r="E35" s="99" t="s">
        <v>15</v>
      </c>
      <c r="F35" s="99" t="s">
        <v>461</v>
      </c>
      <c r="G35" s="100" t="s">
        <v>2750</v>
      </c>
    </row>
    <row r="36" spans="1:7" ht="47.25" x14ac:dyDescent="0.25">
      <c r="A36" s="51" t="s">
        <v>2208</v>
      </c>
      <c r="B36" s="223" t="s">
        <v>2209</v>
      </c>
      <c r="C36" s="102" t="s">
        <v>24</v>
      </c>
      <c r="D36" s="99" t="s">
        <v>16</v>
      </c>
      <c r="E36" s="99" t="s">
        <v>15</v>
      </c>
      <c r="F36" s="99" t="s">
        <v>461</v>
      </c>
      <c r="G36" s="100" t="s">
        <v>417</v>
      </c>
    </row>
    <row r="37" spans="1:7" ht="47.25" x14ac:dyDescent="0.25">
      <c r="A37" s="51" t="s">
        <v>2398</v>
      </c>
      <c r="B37" s="223" t="s">
        <v>2397</v>
      </c>
      <c r="C37" s="102" t="s">
        <v>24</v>
      </c>
      <c r="D37" s="99" t="s">
        <v>16</v>
      </c>
      <c r="E37" s="99" t="s">
        <v>15</v>
      </c>
      <c r="F37" s="99" t="s">
        <v>461</v>
      </c>
      <c r="G37" s="100" t="s">
        <v>107</v>
      </c>
    </row>
    <row r="38" spans="1:7" ht="47.25" x14ac:dyDescent="0.25">
      <c r="A38" s="22" t="s">
        <v>887</v>
      </c>
      <c r="B38" s="223" t="s">
        <v>888</v>
      </c>
      <c r="C38" s="102" t="s">
        <v>24</v>
      </c>
      <c r="D38" s="99" t="s">
        <v>16</v>
      </c>
      <c r="E38" s="99" t="s">
        <v>15</v>
      </c>
      <c r="F38" s="99" t="s">
        <v>461</v>
      </c>
      <c r="G38" s="100" t="s">
        <v>2750</v>
      </c>
    </row>
    <row r="39" spans="1:7" ht="47.25" x14ac:dyDescent="0.25">
      <c r="A39" s="22" t="s">
        <v>889</v>
      </c>
      <c r="B39" s="223" t="s">
        <v>890</v>
      </c>
      <c r="C39" s="102" t="s">
        <v>24</v>
      </c>
      <c r="D39" s="99" t="s">
        <v>16</v>
      </c>
      <c r="E39" s="99" t="s">
        <v>15</v>
      </c>
      <c r="F39" s="99" t="s">
        <v>461</v>
      </c>
      <c r="G39" s="100" t="s">
        <v>107</v>
      </c>
    </row>
    <row r="40" spans="1:7" ht="47.25" x14ac:dyDescent="0.25">
      <c r="A40" s="22" t="s">
        <v>2411</v>
      </c>
      <c r="B40" s="223" t="s">
        <v>2410</v>
      </c>
      <c r="C40" s="102" t="s">
        <v>24</v>
      </c>
      <c r="D40" s="99" t="s">
        <v>16</v>
      </c>
      <c r="E40" s="99" t="s">
        <v>15</v>
      </c>
      <c r="F40" s="99" t="s">
        <v>461</v>
      </c>
      <c r="G40" s="100"/>
    </row>
    <row r="41" spans="1:7" ht="47.25" x14ac:dyDescent="0.25">
      <c r="A41" s="22" t="s">
        <v>2440</v>
      </c>
      <c r="B41" s="223" t="s">
        <v>2439</v>
      </c>
      <c r="C41" s="169" t="s">
        <v>24</v>
      </c>
      <c r="D41" s="99" t="s">
        <v>16</v>
      </c>
      <c r="E41" s="99" t="s">
        <v>15</v>
      </c>
      <c r="F41" s="99" t="s">
        <v>461</v>
      </c>
      <c r="G41" s="100" t="s">
        <v>2689</v>
      </c>
    </row>
    <row r="42" spans="1:7" ht="47.25" x14ac:dyDescent="0.25">
      <c r="A42" s="22" t="s">
        <v>2450</v>
      </c>
      <c r="B42" s="223" t="s">
        <v>2451</v>
      </c>
      <c r="C42" s="169" t="s">
        <v>24</v>
      </c>
      <c r="D42" s="99" t="s">
        <v>16</v>
      </c>
      <c r="E42" s="99" t="s">
        <v>15</v>
      </c>
      <c r="F42" s="99" t="s">
        <v>461</v>
      </c>
      <c r="G42" s="100" t="s">
        <v>2452</v>
      </c>
    </row>
    <row r="43" spans="1:7" ht="47.25" x14ac:dyDescent="0.25">
      <c r="A43" s="29" t="s">
        <v>891</v>
      </c>
      <c r="B43" s="223" t="s">
        <v>416</v>
      </c>
      <c r="C43" s="169" t="s">
        <v>24</v>
      </c>
      <c r="D43" s="99" t="s">
        <v>16</v>
      </c>
      <c r="E43" s="99" t="s">
        <v>15</v>
      </c>
      <c r="F43" s="99" t="s">
        <v>461</v>
      </c>
      <c r="G43" s="100"/>
    </row>
    <row r="44" spans="1:7" ht="63" x14ac:dyDescent="0.25">
      <c r="A44" s="29" t="s">
        <v>2454</v>
      </c>
      <c r="B44" s="223" t="s">
        <v>2453</v>
      </c>
      <c r="C44" s="169" t="s">
        <v>24</v>
      </c>
      <c r="D44" s="99" t="s">
        <v>16</v>
      </c>
      <c r="E44" s="99" t="s">
        <v>15</v>
      </c>
      <c r="F44" s="99" t="s">
        <v>461</v>
      </c>
      <c r="G44" s="100"/>
    </row>
    <row r="45" spans="1:7" ht="47.25" x14ac:dyDescent="0.25">
      <c r="A45" s="20" t="s">
        <v>2458</v>
      </c>
      <c r="B45" s="217" t="s">
        <v>2459</v>
      </c>
      <c r="C45" s="169" t="s">
        <v>24</v>
      </c>
      <c r="D45" s="99" t="s">
        <v>16</v>
      </c>
      <c r="E45" s="99" t="s">
        <v>15</v>
      </c>
      <c r="F45" s="99" t="s">
        <v>461</v>
      </c>
      <c r="G45" s="100" t="s">
        <v>2060</v>
      </c>
    </row>
    <row r="46" spans="1:7" ht="47.25" x14ac:dyDescent="0.25">
      <c r="A46" s="22" t="s">
        <v>894</v>
      </c>
      <c r="B46" s="217" t="s">
        <v>892</v>
      </c>
      <c r="C46" s="102" t="s">
        <v>24</v>
      </c>
      <c r="D46" s="99" t="s">
        <v>16</v>
      </c>
      <c r="E46" s="99" t="s">
        <v>15</v>
      </c>
      <c r="F46" s="99" t="s">
        <v>461</v>
      </c>
      <c r="G46" s="100" t="s">
        <v>417</v>
      </c>
    </row>
    <row r="47" spans="1:7" ht="47.25" x14ac:dyDescent="0.25">
      <c r="A47" s="22" t="s">
        <v>2474</v>
      </c>
      <c r="B47" s="217" t="s">
        <v>2475</v>
      </c>
      <c r="C47" s="169" t="s">
        <v>24</v>
      </c>
      <c r="D47" s="99" t="s">
        <v>16</v>
      </c>
      <c r="E47" s="99" t="s">
        <v>15</v>
      </c>
      <c r="F47" s="99" t="s">
        <v>461</v>
      </c>
      <c r="G47" s="102" t="s">
        <v>107</v>
      </c>
    </row>
    <row r="48" spans="1:7" ht="47.25" x14ac:dyDescent="0.25">
      <c r="A48" s="22" t="s">
        <v>2479</v>
      </c>
      <c r="B48" s="217" t="s">
        <v>2480</v>
      </c>
      <c r="C48" s="169" t="s">
        <v>24</v>
      </c>
      <c r="D48" s="99" t="s">
        <v>16</v>
      </c>
      <c r="E48" s="99" t="s">
        <v>15</v>
      </c>
      <c r="F48" s="99" t="s">
        <v>461</v>
      </c>
      <c r="G48" s="102" t="s">
        <v>2481</v>
      </c>
    </row>
    <row r="49" spans="1:7" ht="47.25" x14ac:dyDescent="0.25">
      <c r="A49" s="22" t="s">
        <v>2482</v>
      </c>
      <c r="B49" s="217" t="s">
        <v>2483</v>
      </c>
      <c r="C49" s="169" t="s">
        <v>24</v>
      </c>
      <c r="D49" s="99" t="s">
        <v>16</v>
      </c>
      <c r="E49" s="99" t="s">
        <v>15</v>
      </c>
      <c r="F49" s="99" t="s">
        <v>461</v>
      </c>
      <c r="G49" s="102" t="s">
        <v>2691</v>
      </c>
    </row>
    <row r="50" spans="1:7" ht="47.25" x14ac:dyDescent="0.25">
      <c r="A50" s="22" t="s">
        <v>2484</v>
      </c>
      <c r="B50" s="217" t="s">
        <v>2485</v>
      </c>
      <c r="C50" s="169" t="s">
        <v>24</v>
      </c>
      <c r="D50" s="99" t="s">
        <v>16</v>
      </c>
      <c r="E50" s="99" t="s">
        <v>15</v>
      </c>
      <c r="F50" s="99" t="s">
        <v>461</v>
      </c>
      <c r="G50" s="102" t="s">
        <v>2691</v>
      </c>
    </row>
    <row r="51" spans="1:7" ht="47.25" x14ac:dyDescent="0.25">
      <c r="A51" s="22" t="s">
        <v>2486</v>
      </c>
      <c r="B51" s="217" t="s">
        <v>2487</v>
      </c>
      <c r="C51" s="169" t="s">
        <v>24</v>
      </c>
      <c r="D51" s="99" t="s">
        <v>16</v>
      </c>
      <c r="E51" s="99" t="s">
        <v>15</v>
      </c>
      <c r="F51" s="99" t="s">
        <v>461</v>
      </c>
      <c r="G51" s="102" t="s">
        <v>2488</v>
      </c>
    </row>
    <row r="52" spans="1:7" ht="47.25" x14ac:dyDescent="0.25">
      <c r="A52" s="22" t="s">
        <v>2502</v>
      </c>
      <c r="B52" s="217" t="s">
        <v>2503</v>
      </c>
      <c r="C52" s="169" t="s">
        <v>24</v>
      </c>
      <c r="D52" s="99" t="s">
        <v>16</v>
      </c>
      <c r="E52" s="99" t="s">
        <v>15</v>
      </c>
      <c r="F52" s="99" t="s">
        <v>461</v>
      </c>
      <c r="G52" s="102" t="s">
        <v>2060</v>
      </c>
    </row>
    <row r="53" spans="1:7" ht="63" x14ac:dyDescent="0.25">
      <c r="A53" s="22" t="s">
        <v>2505</v>
      </c>
      <c r="B53" s="217" t="s">
        <v>2504</v>
      </c>
      <c r="C53" s="169" t="s">
        <v>24</v>
      </c>
      <c r="D53" s="99" t="s">
        <v>16</v>
      </c>
      <c r="E53" s="99" t="s">
        <v>15</v>
      </c>
      <c r="F53" s="99" t="s">
        <v>461</v>
      </c>
      <c r="G53" s="102" t="s">
        <v>2506</v>
      </c>
    </row>
    <row r="54" spans="1:7" ht="47.25" x14ac:dyDescent="0.25">
      <c r="A54" s="29" t="s">
        <v>2489</v>
      </c>
      <c r="B54" s="223" t="s">
        <v>893</v>
      </c>
      <c r="C54" s="169" t="s">
        <v>24</v>
      </c>
      <c r="D54" s="99" t="s">
        <v>16</v>
      </c>
      <c r="E54" s="99" t="s">
        <v>15</v>
      </c>
      <c r="F54" s="99" t="s">
        <v>461</v>
      </c>
      <c r="G54" s="100"/>
    </row>
    <row r="55" spans="1:7" ht="47.25" x14ac:dyDescent="0.25">
      <c r="A55" s="20" t="s">
        <v>899</v>
      </c>
      <c r="B55" s="217" t="s">
        <v>897</v>
      </c>
      <c r="C55" s="169" t="s">
        <v>24</v>
      </c>
      <c r="D55" s="99" t="s">
        <v>16</v>
      </c>
      <c r="E55" s="99" t="s">
        <v>15</v>
      </c>
      <c r="F55" s="99" t="s">
        <v>461</v>
      </c>
      <c r="G55" s="120" t="s">
        <v>107</v>
      </c>
    </row>
    <row r="56" spans="1:7" ht="47.25" x14ac:dyDescent="0.25">
      <c r="A56" s="20" t="s">
        <v>418</v>
      </c>
      <c r="B56" s="217" t="s">
        <v>898</v>
      </c>
      <c r="C56" s="169" t="s">
        <v>24</v>
      </c>
      <c r="D56" s="99" t="s">
        <v>16</v>
      </c>
      <c r="E56" s="99" t="s">
        <v>15</v>
      </c>
      <c r="F56" s="99" t="s">
        <v>461</v>
      </c>
      <c r="G56" s="100" t="s">
        <v>107</v>
      </c>
    </row>
  </sheetData>
  <sheetProtection algorithmName="SHA-512" hashValue="hiFwAhtfJ3TJSACExd+mLICo6oDurlIZfnwEYzO5U6DemSHBlNuVchnafrxAlUqCOTQrS6AlV2/zZzcjUa610w==" saltValue="KzvciJeprP+7H9XpaTLrjg==" spinCount="100000" sheet="1" objects="1" scenarios="1"/>
  <hyperlinks>
    <hyperlink ref="B5" r:id="rId1"/>
    <hyperlink ref="B26" r:id="rId2"/>
    <hyperlink ref="B23" r:id="rId3"/>
    <hyperlink ref="B43" r:id="rId4"/>
    <hyperlink ref="B24" r:id="rId5"/>
    <hyperlink ref="B18" r:id="rId6"/>
    <hyperlink ref="B20" r:id="rId7"/>
    <hyperlink ref="B6" r:id="rId8"/>
    <hyperlink ref="B16" r:id="rId9"/>
    <hyperlink ref="B19" r:id="rId10"/>
    <hyperlink ref="B28" r:id="rId11"/>
    <hyperlink ref="B29" r:id="rId12"/>
    <hyperlink ref="B34" r:id="rId13"/>
    <hyperlink ref="B35" r:id="rId14"/>
    <hyperlink ref="B38" r:id="rId15"/>
    <hyperlink ref="B46" r:id="rId16"/>
    <hyperlink ref="B54" r:id="rId17"/>
    <hyperlink ref="B39" r:id="rId18"/>
    <hyperlink ref="B55" r:id="rId19"/>
    <hyperlink ref="B56" r:id="rId20"/>
    <hyperlink ref="B7" r:id="rId21"/>
    <hyperlink ref="B8" r:id="rId22"/>
    <hyperlink ref="B10" r:id="rId23"/>
    <hyperlink ref="B11" r:id="rId24"/>
    <hyperlink ref="B12" r:id="rId25"/>
    <hyperlink ref="B13" r:id="rId26"/>
    <hyperlink ref="B14" r:id="rId27"/>
    <hyperlink ref="B15" r:id="rId28"/>
    <hyperlink ref="B17" r:id="rId29"/>
    <hyperlink ref="B22" r:id="rId30"/>
    <hyperlink ref="B21" r:id="rId31"/>
    <hyperlink ref="B25" r:id="rId32"/>
    <hyperlink ref="B27" r:id="rId33"/>
    <hyperlink ref="B30" r:id="rId34"/>
    <hyperlink ref="B31" r:id="rId35"/>
    <hyperlink ref="B33" r:id="rId36"/>
    <hyperlink ref="B36" r:id="rId37"/>
    <hyperlink ref="B37" r:id="rId38"/>
    <hyperlink ref="B40" r:id="rId39"/>
    <hyperlink ref="B41" r:id="rId40"/>
    <hyperlink ref="B42" r:id="rId41"/>
    <hyperlink ref="B44" r:id="rId42"/>
    <hyperlink ref="B45" r:id="rId43"/>
    <hyperlink ref="B47" r:id="rId44"/>
    <hyperlink ref="B48" r:id="rId45"/>
    <hyperlink ref="B49" r:id="rId46"/>
    <hyperlink ref="B50" r:id="rId47"/>
    <hyperlink ref="B51" r:id="rId48"/>
    <hyperlink ref="B52" r:id="rId49"/>
    <hyperlink ref="B53" r:id="rId50"/>
  </hyperlink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58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8" x14ac:dyDescent="0.25">
      <c r="A1" s="263" t="str">
        <f>HYPERLINK("#'SEZNAM VŠECH ORGANIZACÍ'!A1","ZPĚT NA SEZNAM VŠECH ORGANIZACÍ")</f>
        <v>ZPĚT NA SEZNAM VŠECH ORGANIZACÍ</v>
      </c>
      <c r="B1" t="s">
        <v>437</v>
      </c>
    </row>
    <row r="3" spans="1:8" ht="15.75" x14ac:dyDescent="0.25">
      <c r="A3" s="69" t="s">
        <v>2613</v>
      </c>
      <c r="B3" s="225"/>
      <c r="C3" s="88"/>
      <c r="D3" s="89"/>
      <c r="E3" s="89"/>
      <c r="F3" s="89"/>
      <c r="G3" s="90"/>
      <c r="H3" s="1"/>
    </row>
    <row r="4" spans="1:8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2656</v>
      </c>
      <c r="F4" s="86" t="s">
        <v>2809</v>
      </c>
      <c r="G4" s="85" t="s">
        <v>2808</v>
      </c>
    </row>
    <row r="5" spans="1:8" ht="63" x14ac:dyDescent="0.25">
      <c r="A5" s="32" t="s">
        <v>2138</v>
      </c>
      <c r="B5" s="226" t="s">
        <v>2136</v>
      </c>
      <c r="C5" s="139" t="s">
        <v>15</v>
      </c>
      <c r="D5" s="116" t="s">
        <v>16</v>
      </c>
      <c r="E5" s="116" t="s">
        <v>15</v>
      </c>
      <c r="F5" s="116" t="s">
        <v>461</v>
      </c>
      <c r="G5" s="117" t="s">
        <v>2137</v>
      </c>
      <c r="H5" s="1"/>
    </row>
    <row r="6" spans="1:8" ht="31.5" x14ac:dyDescent="0.25">
      <c r="A6" s="7" t="s">
        <v>2175</v>
      </c>
      <c r="B6" s="216" t="s">
        <v>2173</v>
      </c>
      <c r="C6" s="113">
        <v>44159</v>
      </c>
      <c r="D6" s="103" t="s">
        <v>7</v>
      </c>
      <c r="E6" s="98" t="s">
        <v>2661</v>
      </c>
      <c r="F6" s="98"/>
      <c r="G6" s="98" t="s">
        <v>2174</v>
      </c>
    </row>
    <row r="7" spans="1:8" ht="90" x14ac:dyDescent="0.25">
      <c r="A7" s="14" t="s">
        <v>1434</v>
      </c>
      <c r="B7" s="217" t="s">
        <v>1433</v>
      </c>
      <c r="C7" s="112" t="s">
        <v>24</v>
      </c>
      <c r="D7" s="99" t="s">
        <v>16</v>
      </c>
      <c r="E7" s="99" t="s">
        <v>15</v>
      </c>
      <c r="F7" s="99" t="s">
        <v>461</v>
      </c>
      <c r="G7" s="121" t="s">
        <v>2060</v>
      </c>
    </row>
    <row r="8" spans="1:8" ht="47.25" x14ac:dyDescent="0.25">
      <c r="A8" s="7" t="s">
        <v>1429</v>
      </c>
      <c r="B8" s="216" t="s">
        <v>289</v>
      </c>
      <c r="C8" s="95">
        <v>43600</v>
      </c>
      <c r="D8" s="110"/>
      <c r="E8" s="110"/>
      <c r="F8" s="110"/>
      <c r="G8" s="98"/>
    </row>
    <row r="9" spans="1:8" ht="47.25" x14ac:dyDescent="0.25">
      <c r="A9" s="11" t="s">
        <v>1066</v>
      </c>
      <c r="B9" s="216" t="s">
        <v>1067</v>
      </c>
      <c r="C9" s="125">
        <v>40493</v>
      </c>
      <c r="D9" s="103" t="s">
        <v>947</v>
      </c>
      <c r="E9" s="97" t="s">
        <v>2658</v>
      </c>
      <c r="F9" s="97"/>
      <c r="G9" s="126" t="s">
        <v>1065</v>
      </c>
      <c r="H9" s="1"/>
    </row>
    <row r="10" spans="1:8" ht="47.25" x14ac:dyDescent="0.25">
      <c r="A10" s="14" t="s">
        <v>1461</v>
      </c>
      <c r="B10" s="217" t="s">
        <v>535</v>
      </c>
      <c r="C10" s="102" t="s">
        <v>15</v>
      </c>
      <c r="D10" s="99" t="s">
        <v>16</v>
      </c>
      <c r="E10" s="99" t="s">
        <v>15</v>
      </c>
      <c r="F10" s="99" t="s">
        <v>461</v>
      </c>
      <c r="G10" s="99" t="s">
        <v>2042</v>
      </c>
    </row>
    <row r="11" spans="1:8" ht="47.25" x14ac:dyDescent="0.25">
      <c r="A11" s="11" t="s">
        <v>1291</v>
      </c>
      <c r="B11" s="216" t="s">
        <v>1292</v>
      </c>
      <c r="C11" s="127">
        <v>39779</v>
      </c>
      <c r="D11" s="103" t="s">
        <v>947</v>
      </c>
      <c r="E11" s="97" t="s">
        <v>2658</v>
      </c>
      <c r="F11" s="97"/>
      <c r="G11" s="128" t="s">
        <v>1284</v>
      </c>
      <c r="H11" s="1"/>
    </row>
    <row r="12" spans="1:8" ht="47.25" x14ac:dyDescent="0.25">
      <c r="A12" s="11" t="s">
        <v>1070</v>
      </c>
      <c r="B12" s="216" t="s">
        <v>1069</v>
      </c>
      <c r="C12" s="125">
        <v>40505</v>
      </c>
      <c r="D12" s="103" t="s">
        <v>947</v>
      </c>
      <c r="E12" s="97" t="s">
        <v>2658</v>
      </c>
      <c r="F12" s="97"/>
      <c r="G12" s="126" t="s">
        <v>1068</v>
      </c>
      <c r="H12" s="1"/>
    </row>
    <row r="13" spans="1:8" ht="47.25" x14ac:dyDescent="0.25">
      <c r="A13" s="11" t="s">
        <v>1281</v>
      </c>
      <c r="B13" s="216" t="s">
        <v>1282</v>
      </c>
      <c r="C13" s="127">
        <v>40868</v>
      </c>
      <c r="D13" s="103" t="s">
        <v>7</v>
      </c>
      <c r="E13" s="98" t="s">
        <v>2661</v>
      </c>
      <c r="F13" s="98"/>
      <c r="G13" s="124" t="s">
        <v>1193</v>
      </c>
      <c r="H13" s="1"/>
    </row>
    <row r="14" spans="1:8" ht="47.25" x14ac:dyDescent="0.25">
      <c r="A14" s="2" t="s">
        <v>985</v>
      </c>
      <c r="B14" s="216" t="s">
        <v>986</v>
      </c>
      <c r="C14" s="95">
        <v>40140</v>
      </c>
      <c r="D14" s="103" t="s">
        <v>947</v>
      </c>
      <c r="E14" s="97" t="s">
        <v>2658</v>
      </c>
      <c r="F14" s="97"/>
      <c r="G14" s="124" t="s">
        <v>984</v>
      </c>
    </row>
    <row r="15" spans="1:8" ht="47.25" x14ac:dyDescent="0.25">
      <c r="A15" s="19" t="s">
        <v>1848</v>
      </c>
      <c r="B15" s="217" t="s">
        <v>1849</v>
      </c>
      <c r="C15" s="129" t="s">
        <v>24</v>
      </c>
      <c r="D15" s="130"/>
      <c r="E15" s="99" t="s">
        <v>15</v>
      </c>
      <c r="F15" s="99" t="s">
        <v>461</v>
      </c>
      <c r="G15" s="130" t="s">
        <v>1850</v>
      </c>
      <c r="H15" s="1"/>
    </row>
    <row r="16" spans="1:8" ht="47.25" x14ac:dyDescent="0.25">
      <c r="A16" s="7" t="s">
        <v>1009</v>
      </c>
      <c r="B16" s="216" t="s">
        <v>1008</v>
      </c>
      <c r="C16" s="95">
        <v>40505</v>
      </c>
      <c r="D16" s="103" t="s">
        <v>947</v>
      </c>
      <c r="E16" s="97" t="s">
        <v>2658</v>
      </c>
      <c r="F16" s="97"/>
      <c r="G16" s="124" t="s">
        <v>1007</v>
      </c>
      <c r="H16" s="1"/>
    </row>
    <row r="17" spans="1:8" ht="47.25" x14ac:dyDescent="0.25">
      <c r="A17" s="11" t="s">
        <v>1061</v>
      </c>
      <c r="B17" s="216" t="s">
        <v>1060</v>
      </c>
      <c r="C17" s="125">
        <v>40498</v>
      </c>
      <c r="D17" s="103" t="s">
        <v>947</v>
      </c>
      <c r="E17" s="97" t="s">
        <v>2658</v>
      </c>
      <c r="F17" s="97"/>
      <c r="G17" s="126" t="s">
        <v>1062</v>
      </c>
      <c r="H17" s="1"/>
    </row>
    <row r="18" spans="1:8" ht="47.25" x14ac:dyDescent="0.25">
      <c r="A18" s="15" t="s">
        <v>1086</v>
      </c>
      <c r="B18" s="217" t="s">
        <v>1085</v>
      </c>
      <c r="C18" s="102" t="s">
        <v>15</v>
      </c>
      <c r="D18" s="131"/>
      <c r="E18" s="99" t="s">
        <v>15</v>
      </c>
      <c r="F18" s="99" t="s">
        <v>461</v>
      </c>
      <c r="G18" s="121" t="s">
        <v>1084</v>
      </c>
      <c r="H18" s="1"/>
    </row>
    <row r="19" spans="1:8" ht="47.25" x14ac:dyDescent="0.25">
      <c r="A19" s="19" t="s">
        <v>2253</v>
      </c>
      <c r="B19" s="217" t="s">
        <v>2254</v>
      </c>
      <c r="C19" s="129" t="s">
        <v>24</v>
      </c>
      <c r="D19" s="99" t="s">
        <v>16</v>
      </c>
      <c r="E19" s="99" t="s">
        <v>15</v>
      </c>
      <c r="F19" s="99" t="s">
        <v>461</v>
      </c>
      <c r="G19" s="130" t="s">
        <v>2255</v>
      </c>
    </row>
    <row r="20" spans="1:8" ht="63" x14ac:dyDescent="0.25">
      <c r="A20" s="7" t="s">
        <v>1048</v>
      </c>
      <c r="B20" s="216" t="s">
        <v>1046</v>
      </c>
      <c r="C20" s="95">
        <v>40492</v>
      </c>
      <c r="D20" s="103" t="s">
        <v>947</v>
      </c>
      <c r="E20" s="97" t="s">
        <v>2658</v>
      </c>
      <c r="F20" s="97"/>
      <c r="G20" s="124" t="s">
        <v>1047</v>
      </c>
      <c r="H20" s="1"/>
    </row>
    <row r="21" spans="1:8" ht="47.25" x14ac:dyDescent="0.25">
      <c r="A21" s="7" t="s">
        <v>1023</v>
      </c>
      <c r="B21" s="216" t="s">
        <v>1021</v>
      </c>
      <c r="C21" s="95">
        <v>40882</v>
      </c>
      <c r="D21" s="103" t="s">
        <v>7</v>
      </c>
      <c r="E21" s="98" t="s">
        <v>2661</v>
      </c>
      <c r="F21" s="98"/>
      <c r="G21" s="124" t="s">
        <v>1022</v>
      </c>
      <c r="H21" s="1"/>
    </row>
    <row r="22" spans="1:8" ht="47.25" x14ac:dyDescent="0.25">
      <c r="A22" s="15" t="s">
        <v>1140</v>
      </c>
      <c r="B22" s="217" t="s">
        <v>1308</v>
      </c>
      <c r="C22" s="102" t="s">
        <v>15</v>
      </c>
      <c r="D22" s="131"/>
      <c r="E22" s="99" t="s">
        <v>15</v>
      </c>
      <c r="F22" s="99" t="s">
        <v>461</v>
      </c>
      <c r="G22" s="121" t="s">
        <v>1143</v>
      </c>
      <c r="H22" s="1"/>
    </row>
    <row r="23" spans="1:8" ht="47.25" x14ac:dyDescent="0.25">
      <c r="A23" s="15" t="s">
        <v>2277</v>
      </c>
      <c r="B23" s="217" t="s">
        <v>2278</v>
      </c>
      <c r="C23" s="102" t="s">
        <v>15</v>
      </c>
      <c r="D23" s="99" t="s">
        <v>16</v>
      </c>
      <c r="E23" s="99" t="s">
        <v>15</v>
      </c>
      <c r="F23" s="99" t="s">
        <v>461</v>
      </c>
      <c r="G23" s="121" t="s">
        <v>2276</v>
      </c>
      <c r="H23" s="44"/>
    </row>
    <row r="24" spans="1:8" ht="47.25" x14ac:dyDescent="0.25">
      <c r="A24" s="11" t="s">
        <v>1257</v>
      </c>
      <c r="B24" s="216" t="s">
        <v>1255</v>
      </c>
      <c r="C24" s="127">
        <v>40142</v>
      </c>
      <c r="D24" s="103" t="s">
        <v>947</v>
      </c>
      <c r="E24" s="97" t="s">
        <v>2658</v>
      </c>
      <c r="F24" s="97"/>
      <c r="G24" s="128" t="s">
        <v>1256</v>
      </c>
      <c r="H24" s="1"/>
    </row>
    <row r="25" spans="1:8" ht="63" x14ac:dyDescent="0.25">
      <c r="A25" s="19" t="s">
        <v>2279</v>
      </c>
      <c r="B25" s="220" t="s">
        <v>1255</v>
      </c>
      <c r="C25" s="102" t="s">
        <v>15</v>
      </c>
      <c r="D25" s="99" t="s">
        <v>16</v>
      </c>
      <c r="E25" s="99" t="s">
        <v>15</v>
      </c>
      <c r="F25" s="99" t="s">
        <v>461</v>
      </c>
      <c r="G25" s="121" t="s">
        <v>2280</v>
      </c>
    </row>
    <row r="26" spans="1:8" ht="47.25" x14ac:dyDescent="0.25">
      <c r="A26" s="11" t="s">
        <v>1276</v>
      </c>
      <c r="B26" s="216" t="s">
        <v>1275</v>
      </c>
      <c r="C26" s="127">
        <v>40858</v>
      </c>
      <c r="D26" s="103" t="s">
        <v>7</v>
      </c>
      <c r="E26" s="98" t="s">
        <v>2661</v>
      </c>
      <c r="F26" s="98"/>
      <c r="G26" s="128" t="s">
        <v>1274</v>
      </c>
      <c r="H26" s="1"/>
    </row>
    <row r="27" spans="1:8" ht="47.25" x14ac:dyDescent="0.25">
      <c r="A27" s="11" t="s">
        <v>2025</v>
      </c>
      <c r="B27" s="216" t="s">
        <v>2026</v>
      </c>
      <c r="C27" s="127">
        <v>40501</v>
      </c>
      <c r="D27" s="103" t="s">
        <v>947</v>
      </c>
      <c r="E27" s="97" t="s">
        <v>2658</v>
      </c>
      <c r="F27" s="97"/>
      <c r="G27" s="128" t="s">
        <v>2027</v>
      </c>
      <c r="H27" s="1"/>
    </row>
    <row r="28" spans="1:8" ht="31.5" x14ac:dyDescent="0.25">
      <c r="A28" s="19" t="s">
        <v>2617</v>
      </c>
      <c r="B28" s="217" t="s">
        <v>2004</v>
      </c>
      <c r="C28" s="129" t="s">
        <v>24</v>
      </c>
      <c r="D28" s="130"/>
      <c r="E28" s="99" t="s">
        <v>15</v>
      </c>
      <c r="F28" s="99" t="s">
        <v>461</v>
      </c>
      <c r="G28" s="130" t="s">
        <v>2005</v>
      </c>
    </row>
    <row r="29" spans="1:8" ht="47.25" x14ac:dyDescent="0.25">
      <c r="A29" s="11" t="s">
        <v>2001</v>
      </c>
      <c r="B29" s="216" t="s">
        <v>2002</v>
      </c>
      <c r="C29" s="127">
        <v>40511</v>
      </c>
      <c r="D29" s="103" t="s">
        <v>947</v>
      </c>
      <c r="E29" s="97" t="s">
        <v>2658</v>
      </c>
      <c r="F29" s="97"/>
      <c r="G29" s="128" t="s">
        <v>2003</v>
      </c>
      <c r="H29" s="1"/>
    </row>
    <row r="30" spans="1:8" ht="47.25" x14ac:dyDescent="0.25">
      <c r="A30" s="14" t="s">
        <v>1454</v>
      </c>
      <c r="B30" s="217" t="s">
        <v>430</v>
      </c>
      <c r="C30" s="102" t="s">
        <v>15</v>
      </c>
      <c r="D30" s="100" t="s">
        <v>16</v>
      </c>
      <c r="E30" s="99" t="s">
        <v>15</v>
      </c>
      <c r="F30" s="99" t="s">
        <v>461</v>
      </c>
      <c r="G30" s="99" t="s">
        <v>2923</v>
      </c>
    </row>
    <row r="31" spans="1:8" ht="47.25" x14ac:dyDescent="0.25">
      <c r="A31" s="11" t="s">
        <v>2032</v>
      </c>
      <c r="B31" s="216" t="s">
        <v>2033</v>
      </c>
      <c r="C31" s="127">
        <v>40501</v>
      </c>
      <c r="D31" s="103" t="s">
        <v>947</v>
      </c>
      <c r="E31" s="97" t="s">
        <v>2658</v>
      </c>
      <c r="F31" s="97"/>
      <c r="G31" s="128" t="s">
        <v>2034</v>
      </c>
      <c r="H31" s="1"/>
    </row>
    <row r="32" spans="1:8" ht="31.5" x14ac:dyDescent="0.25">
      <c r="A32" s="19" t="s">
        <v>2297</v>
      </c>
      <c r="B32" s="261" t="s">
        <v>2299</v>
      </c>
      <c r="C32" s="102" t="s">
        <v>15</v>
      </c>
      <c r="D32" s="131"/>
      <c r="E32" s="99" t="s">
        <v>15</v>
      </c>
      <c r="F32" s="99" t="s">
        <v>461</v>
      </c>
      <c r="G32" s="105" t="s">
        <v>2298</v>
      </c>
    </row>
    <row r="33" spans="1:8" ht="31.5" x14ac:dyDescent="0.25">
      <c r="A33" s="14" t="s">
        <v>1460</v>
      </c>
      <c r="B33" s="217" t="s">
        <v>434</v>
      </c>
      <c r="C33" s="102" t="s">
        <v>15</v>
      </c>
      <c r="D33" s="109"/>
      <c r="E33" s="102" t="s">
        <v>15</v>
      </c>
      <c r="F33" s="99" t="s">
        <v>461</v>
      </c>
      <c r="G33" s="99" t="s">
        <v>2924</v>
      </c>
    </row>
    <row r="34" spans="1:8" ht="47.25" x14ac:dyDescent="0.25">
      <c r="A34" s="11" t="s">
        <v>1198</v>
      </c>
      <c r="B34" s="216" t="s">
        <v>1340</v>
      </c>
      <c r="C34" s="127">
        <v>40480</v>
      </c>
      <c r="D34" s="103" t="s">
        <v>947</v>
      </c>
      <c r="E34" s="97" t="s">
        <v>2658</v>
      </c>
      <c r="F34" s="97"/>
      <c r="G34" s="128" t="s">
        <v>1199</v>
      </c>
      <c r="H34" s="1"/>
    </row>
    <row r="35" spans="1:8" ht="47.25" x14ac:dyDescent="0.25">
      <c r="A35" s="48" t="s">
        <v>1818</v>
      </c>
      <c r="B35" s="216" t="s">
        <v>1819</v>
      </c>
      <c r="C35" s="127">
        <v>40476</v>
      </c>
      <c r="D35" s="103" t="s">
        <v>947</v>
      </c>
      <c r="E35" s="97" t="s">
        <v>2658</v>
      </c>
      <c r="F35" s="97"/>
      <c r="G35" s="128" t="s">
        <v>1820</v>
      </c>
      <c r="H35" s="1"/>
    </row>
    <row r="36" spans="1:8" ht="31.5" x14ac:dyDescent="0.25">
      <c r="A36" s="14" t="s">
        <v>2305</v>
      </c>
      <c r="B36" s="217" t="s">
        <v>2304</v>
      </c>
      <c r="C36" s="102" t="s">
        <v>15</v>
      </c>
      <c r="D36" s="131"/>
      <c r="E36" s="99" t="s">
        <v>15</v>
      </c>
      <c r="F36" s="99" t="s">
        <v>461</v>
      </c>
      <c r="G36" s="121" t="s">
        <v>2303</v>
      </c>
      <c r="H36" s="1"/>
    </row>
    <row r="37" spans="1:8" ht="31.5" x14ac:dyDescent="0.25">
      <c r="A37" s="19" t="s">
        <v>1858</v>
      </c>
      <c r="B37" s="217" t="s">
        <v>1859</v>
      </c>
      <c r="C37" s="129" t="s">
        <v>24</v>
      </c>
      <c r="D37" s="130"/>
      <c r="E37" s="99" t="s">
        <v>15</v>
      </c>
      <c r="F37" s="99" t="s">
        <v>461</v>
      </c>
      <c r="G37" s="130" t="s">
        <v>1860</v>
      </c>
    </row>
    <row r="38" spans="1:8" ht="47.25" x14ac:dyDescent="0.25">
      <c r="A38" s="15" t="s">
        <v>1165</v>
      </c>
      <c r="B38" s="217" t="s">
        <v>1321</v>
      </c>
      <c r="C38" s="102" t="s">
        <v>15</v>
      </c>
      <c r="D38" s="131"/>
      <c r="E38" s="99" t="s">
        <v>15</v>
      </c>
      <c r="F38" s="99" t="s">
        <v>461</v>
      </c>
      <c r="G38" s="121" t="s">
        <v>1166</v>
      </c>
      <c r="H38" s="1"/>
    </row>
    <row r="39" spans="1:8" ht="47.25" x14ac:dyDescent="0.25">
      <c r="A39" s="11" t="s">
        <v>1815</v>
      </c>
      <c r="B39" s="216" t="s">
        <v>1816</v>
      </c>
      <c r="C39" s="127">
        <v>41513</v>
      </c>
      <c r="D39" s="103" t="s">
        <v>7</v>
      </c>
      <c r="E39" s="98" t="s">
        <v>2661</v>
      </c>
      <c r="F39" s="98"/>
      <c r="G39" s="128" t="s">
        <v>1817</v>
      </c>
      <c r="H39" s="1"/>
    </row>
    <row r="40" spans="1:8" ht="47.25" x14ac:dyDescent="0.25">
      <c r="A40" s="15" t="s">
        <v>2313</v>
      </c>
      <c r="B40" s="217" t="s">
        <v>2312</v>
      </c>
      <c r="C40" s="102" t="s">
        <v>15</v>
      </c>
      <c r="D40" s="131"/>
      <c r="E40" s="99" t="s">
        <v>15</v>
      </c>
      <c r="F40" s="99" t="s">
        <v>461</v>
      </c>
      <c r="G40" s="121" t="s">
        <v>2316</v>
      </c>
    </row>
    <row r="41" spans="1:8" ht="31.5" x14ac:dyDescent="0.25">
      <c r="A41" s="15" t="s">
        <v>1157</v>
      </c>
      <c r="B41" s="217" t="s">
        <v>1317</v>
      </c>
      <c r="C41" s="102" t="s">
        <v>15</v>
      </c>
      <c r="D41" s="131"/>
      <c r="E41" s="99" t="s">
        <v>15</v>
      </c>
      <c r="F41" s="99" t="s">
        <v>461</v>
      </c>
      <c r="G41" s="121" t="s">
        <v>1158</v>
      </c>
    </row>
    <row r="42" spans="1:8" ht="31.5" x14ac:dyDescent="0.25">
      <c r="A42" s="14" t="s">
        <v>1462</v>
      </c>
      <c r="B42" s="217" t="s">
        <v>428</v>
      </c>
      <c r="C42" s="99" t="s">
        <v>15</v>
      </c>
      <c r="D42" s="109"/>
      <c r="E42" s="99" t="s">
        <v>15</v>
      </c>
      <c r="F42" s="99" t="s">
        <v>461</v>
      </c>
      <c r="G42" s="99" t="s">
        <v>429</v>
      </c>
      <c r="H42" s="1"/>
    </row>
    <row r="43" spans="1:8" ht="47.25" x14ac:dyDescent="0.25">
      <c r="A43" s="19" t="s">
        <v>1875</v>
      </c>
      <c r="B43" s="217" t="s">
        <v>428</v>
      </c>
      <c r="C43" s="129" t="s">
        <v>24</v>
      </c>
      <c r="D43" s="130"/>
      <c r="E43" s="99" t="s">
        <v>15</v>
      </c>
      <c r="F43" s="99" t="s">
        <v>461</v>
      </c>
      <c r="G43" s="130" t="s">
        <v>1876</v>
      </c>
      <c r="H43" s="1"/>
    </row>
    <row r="44" spans="1:8" ht="45" x14ac:dyDescent="0.25">
      <c r="A44" s="19" t="s">
        <v>2344</v>
      </c>
      <c r="B44" s="217" t="s">
        <v>2343</v>
      </c>
      <c r="C44" s="102" t="s">
        <v>15</v>
      </c>
      <c r="D44" s="131"/>
      <c r="E44" s="99" t="s">
        <v>15</v>
      </c>
      <c r="F44" s="99" t="s">
        <v>461</v>
      </c>
      <c r="G44" s="121" t="s">
        <v>2342</v>
      </c>
    </row>
    <row r="45" spans="1:8" ht="31.5" x14ac:dyDescent="0.25">
      <c r="A45" s="19" t="s">
        <v>2345</v>
      </c>
      <c r="B45" s="217" t="s">
        <v>2347</v>
      </c>
      <c r="C45" s="102" t="s">
        <v>15</v>
      </c>
      <c r="D45" s="131"/>
      <c r="E45" s="99" t="s">
        <v>15</v>
      </c>
      <c r="F45" s="99" t="s">
        <v>461</v>
      </c>
      <c r="G45" s="121" t="s">
        <v>2346</v>
      </c>
    </row>
    <row r="46" spans="1:8" ht="47.25" x14ac:dyDescent="0.25">
      <c r="A46" s="7" t="s">
        <v>1033</v>
      </c>
      <c r="B46" s="216" t="s">
        <v>1031</v>
      </c>
      <c r="C46" s="95">
        <v>39794</v>
      </c>
      <c r="D46" s="103" t="s">
        <v>947</v>
      </c>
      <c r="E46" s="97" t="s">
        <v>2658</v>
      </c>
      <c r="F46" s="97"/>
      <c r="G46" s="124" t="s">
        <v>1032</v>
      </c>
      <c r="H46" s="1"/>
    </row>
    <row r="47" spans="1:8" ht="31.5" x14ac:dyDescent="0.25">
      <c r="A47" s="14" t="s">
        <v>1453</v>
      </c>
      <c r="B47" s="217" t="s">
        <v>532</v>
      </c>
      <c r="C47" s="99" t="s">
        <v>15</v>
      </c>
      <c r="D47" s="109"/>
      <c r="E47" s="99" t="s">
        <v>15</v>
      </c>
      <c r="F47" s="99" t="s">
        <v>461</v>
      </c>
      <c r="G47" s="99"/>
    </row>
    <row r="48" spans="1:8" ht="63" x14ac:dyDescent="0.25">
      <c r="A48" s="14" t="s">
        <v>1455</v>
      </c>
      <c r="B48" s="217" t="s">
        <v>533</v>
      </c>
      <c r="C48" s="99" t="s">
        <v>15</v>
      </c>
      <c r="D48" s="109"/>
      <c r="E48" s="99" t="s">
        <v>15</v>
      </c>
      <c r="F48" s="99" t="s">
        <v>461</v>
      </c>
      <c r="G48" s="99" t="s">
        <v>426</v>
      </c>
      <c r="H48" s="1"/>
    </row>
    <row r="49" spans="1:8" ht="31.5" x14ac:dyDescent="0.25">
      <c r="A49" s="19" t="s">
        <v>1980</v>
      </c>
      <c r="B49" s="217" t="s">
        <v>1981</v>
      </c>
      <c r="C49" s="129" t="s">
        <v>24</v>
      </c>
      <c r="D49" s="130"/>
      <c r="E49" s="99" t="s">
        <v>15</v>
      </c>
      <c r="F49" s="99" t="s">
        <v>461</v>
      </c>
      <c r="G49" s="130" t="s">
        <v>1982</v>
      </c>
    </row>
    <row r="50" spans="1:8" ht="47.25" x14ac:dyDescent="0.25">
      <c r="A50" s="7" t="s">
        <v>1020</v>
      </c>
      <c r="B50" s="216" t="s">
        <v>1018</v>
      </c>
      <c r="C50" s="95">
        <v>40875</v>
      </c>
      <c r="D50" s="103" t="s">
        <v>7</v>
      </c>
      <c r="E50" s="98" t="s">
        <v>2661</v>
      </c>
      <c r="F50" s="98"/>
      <c r="G50" s="124" t="s">
        <v>1019</v>
      </c>
      <c r="H50" s="1"/>
    </row>
    <row r="51" spans="1:8" ht="31.5" x14ac:dyDescent="0.25">
      <c r="A51" s="11" t="s">
        <v>1920</v>
      </c>
      <c r="B51" s="216" t="s">
        <v>1921</v>
      </c>
      <c r="C51" s="127">
        <v>40849</v>
      </c>
      <c r="D51" s="103" t="s">
        <v>7</v>
      </c>
      <c r="E51" s="98" t="s">
        <v>2661</v>
      </c>
      <c r="F51" s="98"/>
      <c r="G51" s="128" t="s">
        <v>1922</v>
      </c>
    </row>
    <row r="52" spans="1:8" ht="47.25" x14ac:dyDescent="0.25">
      <c r="A52" s="11" t="s">
        <v>1202</v>
      </c>
      <c r="B52" s="216" t="s">
        <v>1203</v>
      </c>
      <c r="C52" s="125">
        <v>40505</v>
      </c>
      <c r="D52" s="103" t="s">
        <v>947</v>
      </c>
      <c r="E52" s="97" t="s">
        <v>2658</v>
      </c>
      <c r="F52" s="97"/>
      <c r="G52" s="126" t="s">
        <v>1204</v>
      </c>
      <c r="H52" s="1"/>
    </row>
    <row r="53" spans="1:8" ht="63" x14ac:dyDescent="0.25">
      <c r="A53" s="19" t="s">
        <v>2379</v>
      </c>
      <c r="B53" s="217" t="s">
        <v>2006</v>
      </c>
      <c r="C53" s="129" t="s">
        <v>24</v>
      </c>
      <c r="D53" s="99" t="s">
        <v>16</v>
      </c>
      <c r="E53" s="99" t="s">
        <v>15</v>
      </c>
      <c r="F53" s="99" t="s">
        <v>461</v>
      </c>
      <c r="G53" s="130" t="s">
        <v>2007</v>
      </c>
      <c r="H53" s="1"/>
    </row>
    <row r="54" spans="1:8" ht="47.25" x14ac:dyDescent="0.25">
      <c r="A54" s="19" t="s">
        <v>2381</v>
      </c>
      <c r="B54" s="217" t="s">
        <v>2382</v>
      </c>
      <c r="C54" s="129" t="s">
        <v>24</v>
      </c>
      <c r="D54" s="99" t="s">
        <v>16</v>
      </c>
      <c r="E54" s="99" t="s">
        <v>15</v>
      </c>
      <c r="F54" s="99" t="s">
        <v>461</v>
      </c>
      <c r="G54" s="130" t="s">
        <v>2380</v>
      </c>
    </row>
    <row r="55" spans="1:8" ht="47.25" x14ac:dyDescent="0.25">
      <c r="A55" s="14" t="s">
        <v>1465</v>
      </c>
      <c r="B55" s="217" t="s">
        <v>536</v>
      </c>
      <c r="C55" s="129" t="s">
        <v>24</v>
      </c>
      <c r="D55" s="109"/>
      <c r="E55" s="129" t="s">
        <v>24</v>
      </c>
      <c r="F55" s="99" t="s">
        <v>461</v>
      </c>
      <c r="G55" s="109" t="s">
        <v>427</v>
      </c>
      <c r="H55" s="1"/>
    </row>
    <row r="56" spans="1:8" ht="47.25" x14ac:dyDescent="0.25">
      <c r="A56" s="14" t="s">
        <v>3126</v>
      </c>
      <c r="B56" s="217" t="s">
        <v>1464</v>
      </c>
      <c r="C56" s="102" t="s">
        <v>24</v>
      </c>
      <c r="D56" s="99" t="s">
        <v>16</v>
      </c>
      <c r="E56" s="99" t="s">
        <v>15</v>
      </c>
      <c r="F56" s="99" t="s">
        <v>461</v>
      </c>
      <c r="G56" s="109" t="s">
        <v>107</v>
      </c>
    </row>
    <row r="57" spans="1:8" ht="47.25" x14ac:dyDescent="0.25">
      <c r="A57" s="82" t="s">
        <v>2683</v>
      </c>
      <c r="B57" s="224" t="s">
        <v>1313</v>
      </c>
      <c r="C57" s="136" t="s">
        <v>15</v>
      </c>
      <c r="D57" s="137" t="s">
        <v>16</v>
      </c>
      <c r="E57" s="137" t="s">
        <v>15</v>
      </c>
      <c r="F57" s="137" t="s">
        <v>461</v>
      </c>
      <c r="G57" s="140" t="s">
        <v>1314</v>
      </c>
      <c r="H57" s="1"/>
    </row>
    <row r="58" spans="1:8" ht="47.25" x14ac:dyDescent="0.25">
      <c r="A58" s="14" t="s">
        <v>1468</v>
      </c>
      <c r="B58" s="217" t="s">
        <v>537</v>
      </c>
      <c r="C58" s="102" t="s">
        <v>24</v>
      </c>
      <c r="D58" s="99" t="s">
        <v>16</v>
      </c>
      <c r="E58" s="99" t="s">
        <v>15</v>
      </c>
      <c r="F58" s="99" t="s">
        <v>461</v>
      </c>
      <c r="G58" s="109" t="s">
        <v>2441</v>
      </c>
      <c r="H58" s="1"/>
    </row>
  </sheetData>
  <sheetProtection algorithmName="SHA-512" hashValue="xJtZOPLAyKxGORdUZ34SToD662HcO2kt6SigbbdHDpkB0OL1/cT4LH6wrzT0g2wng3a5JCNzzaij6C4LQwxwUg==" saltValue="YUfjHUil1NB9O7g4YhICHA==" spinCount="100000" sheet="1" objects="1" scenarios="1"/>
  <hyperlinks>
    <hyperlink ref="B48" r:id="rId1"/>
    <hyperlink ref="B42" r:id="rId2"/>
    <hyperlink ref="B58" r:id="rId3"/>
    <hyperlink ref="B16" r:id="rId4"/>
    <hyperlink ref="B50" r:id="rId5"/>
    <hyperlink ref="B21" r:id="rId6"/>
    <hyperlink ref="B46" r:id="rId7"/>
    <hyperlink ref="B20" r:id="rId8"/>
    <hyperlink ref="B17" r:id="rId9"/>
    <hyperlink ref="B9" r:id="rId10"/>
    <hyperlink ref="B12" r:id="rId11"/>
    <hyperlink ref="B18" r:id="rId12"/>
    <hyperlink ref="B52" r:id="rId13"/>
    <hyperlink ref="B24" r:id="rId14"/>
    <hyperlink ref="B26" r:id="rId15"/>
    <hyperlink ref="B13" r:id="rId16"/>
    <hyperlink ref="B11" r:id="rId17"/>
    <hyperlink ref="B22" r:id="rId18"/>
    <hyperlink ref="B57" r:id="rId19"/>
    <hyperlink ref="B38" r:id="rId20"/>
    <hyperlink ref="B34" r:id="rId21"/>
    <hyperlink ref="B39" r:id="rId22"/>
    <hyperlink ref="B35" r:id="rId23"/>
    <hyperlink ref="B15" r:id="rId24"/>
    <hyperlink ref="B29" r:id="rId25"/>
    <hyperlink ref="B53" r:id="rId26"/>
    <hyperlink ref="B27" r:id="rId27"/>
    <hyperlink ref="B31" r:id="rId28"/>
    <hyperlink ref="B5" r:id="rId29"/>
    <hyperlink ref="B23" r:id="rId30"/>
    <hyperlink ref="B36" r:id="rId31"/>
    <hyperlink ref="B43" r:id="rId32"/>
    <hyperlink ref="B55" r:id="rId33"/>
    <hyperlink ref="B6" r:id="rId34"/>
    <hyperlink ref="B7" r:id="rId35"/>
    <hyperlink ref="B8" r:id="rId36"/>
    <hyperlink ref="B10" r:id="rId37"/>
    <hyperlink ref="B14" r:id="rId38"/>
    <hyperlink ref="B19" r:id="rId39"/>
    <hyperlink ref="B25" r:id="rId40"/>
    <hyperlink ref="B28" r:id="rId41"/>
    <hyperlink ref="B30" r:id="rId42"/>
    <hyperlink ref="B32" r:id="rId43"/>
    <hyperlink ref="B33" r:id="rId44"/>
    <hyperlink ref="B37" r:id="rId45"/>
    <hyperlink ref="B40" r:id="rId46"/>
    <hyperlink ref="B41" r:id="rId47"/>
    <hyperlink ref="B44" r:id="rId48"/>
    <hyperlink ref="B45" r:id="rId49"/>
    <hyperlink ref="B47" r:id="rId50"/>
    <hyperlink ref="B49" r:id="rId51"/>
    <hyperlink ref="B51" r:id="rId52"/>
    <hyperlink ref="B54" r:id="rId53"/>
    <hyperlink ref="B56" r:id="rId54"/>
  </hyperlink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57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  <c r="B1" t="s">
        <v>437</v>
      </c>
    </row>
    <row r="3" spans="1:7" ht="15.75" x14ac:dyDescent="0.25">
      <c r="A3" s="208" t="s">
        <v>2612</v>
      </c>
      <c r="B3" s="227"/>
      <c r="C3" s="141"/>
      <c r="D3" s="89"/>
      <c r="E3" s="89"/>
      <c r="F3" s="89"/>
      <c r="G3" s="141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2656</v>
      </c>
      <c r="F4" s="86" t="s">
        <v>2809</v>
      </c>
      <c r="G4" s="85" t="s">
        <v>2808</v>
      </c>
    </row>
    <row r="5" spans="1:7" s="1" customFormat="1" ht="47.25" x14ac:dyDescent="0.25">
      <c r="A5" s="14" t="s">
        <v>2975</v>
      </c>
      <c r="B5" s="262" t="s">
        <v>2973</v>
      </c>
      <c r="C5" s="102" t="s">
        <v>24</v>
      </c>
      <c r="D5" s="99" t="s">
        <v>16</v>
      </c>
      <c r="E5" s="99" t="s">
        <v>15</v>
      </c>
      <c r="F5" s="99" t="s">
        <v>461</v>
      </c>
      <c r="G5" s="142" t="s">
        <v>2974</v>
      </c>
    </row>
    <row r="6" spans="1:7" ht="47.25" x14ac:dyDescent="0.25">
      <c r="A6" s="14" t="s">
        <v>2133</v>
      </c>
      <c r="B6" s="217" t="s">
        <v>2135</v>
      </c>
      <c r="C6" s="120" t="s">
        <v>15</v>
      </c>
      <c r="D6" s="99" t="s">
        <v>16</v>
      </c>
      <c r="E6" s="99" t="s">
        <v>15</v>
      </c>
      <c r="F6" s="99" t="s">
        <v>461</v>
      </c>
      <c r="G6" s="100" t="s">
        <v>2134</v>
      </c>
    </row>
    <row r="7" spans="1:7" ht="47.25" x14ac:dyDescent="0.25">
      <c r="A7" s="14" t="s">
        <v>1417</v>
      </c>
      <c r="B7" s="223" t="s">
        <v>518</v>
      </c>
      <c r="C7" s="102" t="s">
        <v>24</v>
      </c>
      <c r="D7" s="99" t="s">
        <v>16</v>
      </c>
      <c r="E7" s="99" t="s">
        <v>15</v>
      </c>
      <c r="F7" s="99" t="s">
        <v>461</v>
      </c>
      <c r="G7" s="142" t="s">
        <v>2689</v>
      </c>
    </row>
    <row r="8" spans="1:7" s="1" customFormat="1" ht="47.25" x14ac:dyDescent="0.25">
      <c r="A8" s="7" t="s">
        <v>2993</v>
      </c>
      <c r="B8" s="216" t="s">
        <v>2958</v>
      </c>
      <c r="C8" s="118">
        <v>39784</v>
      </c>
      <c r="D8" s="114" t="s">
        <v>1</v>
      </c>
      <c r="E8" s="97" t="s">
        <v>2960</v>
      </c>
      <c r="F8" s="97"/>
      <c r="G8" s="97" t="s">
        <v>2959</v>
      </c>
    </row>
    <row r="9" spans="1:7" ht="31.5" x14ac:dyDescent="0.25">
      <c r="A9" s="83" t="s">
        <v>2994</v>
      </c>
      <c r="B9" s="228" t="s">
        <v>91</v>
      </c>
      <c r="C9" s="143">
        <v>40753</v>
      </c>
      <c r="D9" s="144" t="s">
        <v>1</v>
      </c>
      <c r="E9" s="145" t="s">
        <v>2663</v>
      </c>
      <c r="F9" s="145"/>
      <c r="G9" s="145" t="s">
        <v>51</v>
      </c>
    </row>
    <row r="10" spans="1:7" ht="47.25" x14ac:dyDescent="0.25">
      <c r="A10" s="14" t="s">
        <v>2685</v>
      </c>
      <c r="B10" s="217" t="s">
        <v>519</v>
      </c>
      <c r="C10" s="102" t="s">
        <v>15</v>
      </c>
      <c r="D10" s="99" t="s">
        <v>16</v>
      </c>
      <c r="E10" s="99" t="s">
        <v>15</v>
      </c>
      <c r="F10" s="99" t="s">
        <v>461</v>
      </c>
      <c r="G10" s="146" t="s">
        <v>107</v>
      </c>
    </row>
    <row r="11" spans="1:7" ht="47.25" x14ac:dyDescent="0.25">
      <c r="A11" s="32" t="s">
        <v>2684</v>
      </c>
      <c r="B11" s="226" t="s">
        <v>93</v>
      </c>
      <c r="C11" s="115" t="s">
        <v>15</v>
      </c>
      <c r="D11" s="116" t="s">
        <v>16</v>
      </c>
      <c r="E11" s="116" t="s">
        <v>15</v>
      </c>
      <c r="F11" s="116" t="s">
        <v>461</v>
      </c>
      <c r="G11" s="147" t="s">
        <v>2763</v>
      </c>
    </row>
    <row r="12" spans="1:7" s="1" customFormat="1" ht="47.25" x14ac:dyDescent="0.25">
      <c r="A12" s="26" t="s">
        <v>2979</v>
      </c>
      <c r="B12" s="253" t="s">
        <v>2981</v>
      </c>
      <c r="C12" s="91">
        <v>40876</v>
      </c>
      <c r="D12" s="184" t="s">
        <v>16</v>
      </c>
      <c r="E12" s="98" t="s">
        <v>2661</v>
      </c>
      <c r="F12" s="184"/>
      <c r="G12" s="93" t="s">
        <v>2980</v>
      </c>
    </row>
    <row r="13" spans="1:7" ht="47.25" x14ac:dyDescent="0.25">
      <c r="A13" s="14" t="s">
        <v>1036</v>
      </c>
      <c r="B13" s="217" t="s">
        <v>1037</v>
      </c>
      <c r="C13" s="102" t="s">
        <v>15</v>
      </c>
      <c r="D13" s="99" t="s">
        <v>16</v>
      </c>
      <c r="E13" s="99" t="s">
        <v>15</v>
      </c>
      <c r="F13" s="99" t="s">
        <v>461</v>
      </c>
      <c r="G13" s="121" t="s">
        <v>1035</v>
      </c>
    </row>
    <row r="14" spans="1:7" ht="47.25" x14ac:dyDescent="0.25">
      <c r="A14" s="14" t="s">
        <v>1420</v>
      </c>
      <c r="B14" s="217" t="s">
        <v>520</v>
      </c>
      <c r="C14" s="102" t="s">
        <v>15</v>
      </c>
      <c r="D14" s="99" t="s">
        <v>16</v>
      </c>
      <c r="E14" s="99" t="s">
        <v>15</v>
      </c>
      <c r="F14" s="99" t="s">
        <v>461</v>
      </c>
      <c r="G14" s="142" t="s">
        <v>2764</v>
      </c>
    </row>
    <row r="15" spans="1:7" ht="47.25" x14ac:dyDescent="0.25">
      <c r="A15" s="14" t="s">
        <v>2143</v>
      </c>
      <c r="B15" s="217" t="s">
        <v>2144</v>
      </c>
      <c r="C15" s="102" t="s">
        <v>15</v>
      </c>
      <c r="D15" s="99" t="s">
        <v>16</v>
      </c>
      <c r="E15" s="99" t="s">
        <v>15</v>
      </c>
      <c r="F15" s="99" t="s">
        <v>461</v>
      </c>
      <c r="G15" s="142" t="s">
        <v>2764</v>
      </c>
    </row>
    <row r="16" spans="1:7" ht="47.25" x14ac:dyDescent="0.25">
      <c r="A16" s="14" t="s">
        <v>2147</v>
      </c>
      <c r="B16" s="217" t="s">
        <v>2145</v>
      </c>
      <c r="C16" s="102" t="s">
        <v>15</v>
      </c>
      <c r="D16" s="99" t="s">
        <v>16</v>
      </c>
      <c r="E16" s="99" t="s">
        <v>15</v>
      </c>
      <c r="F16" s="99" t="s">
        <v>461</v>
      </c>
      <c r="G16" s="142" t="s">
        <v>2146</v>
      </c>
    </row>
    <row r="17" spans="1:7" ht="47.25" x14ac:dyDescent="0.25">
      <c r="A17" s="14" t="s">
        <v>2150</v>
      </c>
      <c r="B17" s="217" t="s">
        <v>2148</v>
      </c>
      <c r="C17" s="102" t="s">
        <v>15</v>
      </c>
      <c r="D17" s="99" t="s">
        <v>16</v>
      </c>
      <c r="E17" s="99" t="s">
        <v>15</v>
      </c>
      <c r="F17" s="99" t="s">
        <v>461</v>
      </c>
      <c r="G17" s="142" t="s">
        <v>2149</v>
      </c>
    </row>
    <row r="18" spans="1:7" ht="47.25" x14ac:dyDescent="0.25">
      <c r="A18" s="14" t="s">
        <v>2152</v>
      </c>
      <c r="B18" s="217" t="s">
        <v>2151</v>
      </c>
      <c r="C18" s="102" t="s">
        <v>15</v>
      </c>
      <c r="D18" s="99" t="s">
        <v>16</v>
      </c>
      <c r="E18" s="99" t="s">
        <v>15</v>
      </c>
      <c r="F18" s="99" t="s">
        <v>461</v>
      </c>
      <c r="G18" s="142" t="s">
        <v>2153</v>
      </c>
    </row>
    <row r="19" spans="1:7" ht="47.25" x14ac:dyDescent="0.25">
      <c r="A19" s="14" t="s">
        <v>1421</v>
      </c>
      <c r="B19" s="217" t="s">
        <v>95</v>
      </c>
      <c r="C19" s="102" t="s">
        <v>15</v>
      </c>
      <c r="D19" s="99" t="s">
        <v>16</v>
      </c>
      <c r="E19" s="99" t="s">
        <v>15</v>
      </c>
      <c r="F19" s="99" t="s">
        <v>461</v>
      </c>
      <c r="G19" s="142" t="s">
        <v>107</v>
      </c>
    </row>
    <row r="20" spans="1:7" ht="31.5" x14ac:dyDescent="0.25">
      <c r="A20" s="7" t="s">
        <v>924</v>
      </c>
      <c r="B20" s="216" t="s">
        <v>92</v>
      </c>
      <c r="C20" s="95">
        <v>42832</v>
      </c>
      <c r="D20" s="103" t="s">
        <v>7</v>
      </c>
      <c r="E20" s="98" t="s">
        <v>2661</v>
      </c>
      <c r="F20" s="98"/>
      <c r="G20" s="97" t="s">
        <v>2441</v>
      </c>
    </row>
    <row r="21" spans="1:7" ht="47.25" x14ac:dyDescent="0.25">
      <c r="A21" s="41" t="s">
        <v>1422</v>
      </c>
      <c r="B21" s="217" t="s">
        <v>522</v>
      </c>
      <c r="C21" s="102" t="s">
        <v>15</v>
      </c>
      <c r="D21" s="99" t="s">
        <v>16</v>
      </c>
      <c r="E21" s="99" t="s">
        <v>15</v>
      </c>
      <c r="F21" s="99" t="s">
        <v>461</v>
      </c>
      <c r="G21" s="142" t="s">
        <v>107</v>
      </c>
    </row>
    <row r="22" spans="1:7" ht="47.25" x14ac:dyDescent="0.25">
      <c r="A22" s="14" t="s">
        <v>1423</v>
      </c>
      <c r="B22" s="217" t="s">
        <v>96</v>
      </c>
      <c r="C22" s="102" t="s">
        <v>15</v>
      </c>
      <c r="D22" s="99" t="s">
        <v>16</v>
      </c>
      <c r="E22" s="99" t="s">
        <v>15</v>
      </c>
      <c r="F22" s="99" t="s">
        <v>461</v>
      </c>
      <c r="G22" s="142" t="s">
        <v>107</v>
      </c>
    </row>
    <row r="23" spans="1:7" ht="47.25" x14ac:dyDescent="0.25">
      <c r="A23" s="14" t="s">
        <v>2154</v>
      </c>
      <c r="B23" s="217" t="s">
        <v>2155</v>
      </c>
      <c r="C23" s="102" t="s">
        <v>15</v>
      </c>
      <c r="D23" s="99" t="s">
        <v>16</v>
      </c>
      <c r="E23" s="99" t="s">
        <v>15</v>
      </c>
      <c r="F23" s="99" t="s">
        <v>461</v>
      </c>
      <c r="G23" s="142" t="s">
        <v>2156</v>
      </c>
    </row>
    <row r="24" spans="1:7" ht="47.25" x14ac:dyDescent="0.25">
      <c r="A24" s="7" t="s">
        <v>920</v>
      </c>
      <c r="B24" s="216" t="s">
        <v>521</v>
      </c>
      <c r="C24" s="118">
        <v>41540</v>
      </c>
      <c r="D24" s="103" t="s">
        <v>7</v>
      </c>
      <c r="E24" s="98" t="s">
        <v>2661</v>
      </c>
      <c r="F24" s="98"/>
      <c r="G24" s="97" t="s">
        <v>94</v>
      </c>
    </row>
    <row r="25" spans="1:7" ht="47.25" x14ac:dyDescent="0.25">
      <c r="A25" s="14" t="s">
        <v>1418</v>
      </c>
      <c r="B25" s="217" t="s">
        <v>1419</v>
      </c>
      <c r="C25" s="102" t="s">
        <v>15</v>
      </c>
      <c r="D25" s="99" t="s">
        <v>16</v>
      </c>
      <c r="E25" s="99" t="s">
        <v>15</v>
      </c>
      <c r="F25" s="99" t="s">
        <v>461</v>
      </c>
      <c r="G25" s="142" t="s">
        <v>2441</v>
      </c>
    </row>
    <row r="26" spans="1:7" ht="47.25" x14ac:dyDescent="0.25">
      <c r="A26" s="14" t="s">
        <v>2158</v>
      </c>
      <c r="B26" s="217" t="s">
        <v>2157</v>
      </c>
      <c r="C26" s="102" t="s">
        <v>15</v>
      </c>
      <c r="D26" s="99" t="s">
        <v>16</v>
      </c>
      <c r="E26" s="99" t="s">
        <v>15</v>
      </c>
      <c r="F26" s="99" t="s">
        <v>461</v>
      </c>
      <c r="G26" s="142" t="s">
        <v>2159</v>
      </c>
    </row>
    <row r="27" spans="1:7" ht="47.25" x14ac:dyDescent="0.25">
      <c r="A27" s="14" t="s">
        <v>1424</v>
      </c>
      <c r="B27" s="217" t="s">
        <v>97</v>
      </c>
      <c r="C27" s="102" t="s">
        <v>15</v>
      </c>
      <c r="D27" s="99" t="s">
        <v>16</v>
      </c>
      <c r="E27" s="99" t="s">
        <v>15</v>
      </c>
      <c r="F27" s="99" t="s">
        <v>461</v>
      </c>
      <c r="G27" s="142" t="s">
        <v>107</v>
      </c>
    </row>
    <row r="28" spans="1:7" ht="47.25" x14ac:dyDescent="0.25">
      <c r="A28" s="7" t="s">
        <v>2978</v>
      </c>
      <c r="B28" s="220" t="s">
        <v>2977</v>
      </c>
      <c r="C28" s="95">
        <v>40151</v>
      </c>
      <c r="D28" s="96" t="s">
        <v>453</v>
      </c>
      <c r="E28" s="97" t="s">
        <v>2658</v>
      </c>
      <c r="F28" s="97"/>
      <c r="G28" s="124" t="s">
        <v>2976</v>
      </c>
    </row>
    <row r="29" spans="1:7" s="1" customFormat="1" ht="47.25" x14ac:dyDescent="0.25">
      <c r="A29" s="7" t="s">
        <v>1425</v>
      </c>
      <c r="B29" s="216" t="s">
        <v>98</v>
      </c>
      <c r="C29" s="95">
        <v>39401</v>
      </c>
      <c r="D29" s="96" t="s">
        <v>453</v>
      </c>
      <c r="E29" s="97" t="s">
        <v>2658</v>
      </c>
      <c r="F29" s="97"/>
      <c r="G29" s="124" t="s">
        <v>2821</v>
      </c>
    </row>
    <row r="30" spans="1:7" s="1" customFormat="1" ht="31.5" x14ac:dyDescent="0.25">
      <c r="A30" s="61" t="s">
        <v>2932</v>
      </c>
      <c r="B30" s="261" t="s">
        <v>2933</v>
      </c>
      <c r="C30" s="129" t="s">
        <v>24</v>
      </c>
      <c r="D30" s="130"/>
      <c r="E30" s="99" t="s">
        <v>15</v>
      </c>
      <c r="F30" s="99" t="s">
        <v>461</v>
      </c>
      <c r="G30" s="130" t="s">
        <v>2934</v>
      </c>
    </row>
    <row r="31" spans="1:7" s="1" customFormat="1" ht="47.25" x14ac:dyDescent="0.25">
      <c r="A31" s="14" t="s">
        <v>2936</v>
      </c>
      <c r="B31" s="261" t="s">
        <v>2935</v>
      </c>
      <c r="C31" s="102" t="s">
        <v>15</v>
      </c>
      <c r="D31" s="99" t="s">
        <v>16</v>
      </c>
      <c r="E31" s="99" t="s">
        <v>15</v>
      </c>
      <c r="F31" s="99" t="s">
        <v>461</v>
      </c>
      <c r="G31" s="99" t="s">
        <v>2937</v>
      </c>
    </row>
    <row r="32" spans="1:7" ht="31.5" x14ac:dyDescent="0.25">
      <c r="A32" s="61" t="s">
        <v>2367</v>
      </c>
      <c r="B32" s="217" t="s">
        <v>2366</v>
      </c>
      <c r="C32" s="129" t="s">
        <v>24</v>
      </c>
      <c r="D32" s="130"/>
      <c r="E32" s="99" t="s">
        <v>15</v>
      </c>
      <c r="F32" s="99" t="s">
        <v>461</v>
      </c>
      <c r="G32" s="130" t="s">
        <v>2365</v>
      </c>
    </row>
    <row r="33" spans="1:7" s="1" customFormat="1" ht="63" x14ac:dyDescent="0.25">
      <c r="A33" s="7" t="s">
        <v>2931</v>
      </c>
      <c r="B33" s="220" t="s">
        <v>2929</v>
      </c>
      <c r="C33" s="95">
        <v>40876</v>
      </c>
      <c r="D33" s="103" t="s">
        <v>947</v>
      </c>
      <c r="E33" s="98" t="s">
        <v>2661</v>
      </c>
      <c r="F33" s="97"/>
      <c r="G33" s="124" t="s">
        <v>2930</v>
      </c>
    </row>
    <row r="34" spans="1:7" s="1" customFormat="1" ht="31.5" x14ac:dyDescent="0.25">
      <c r="A34" s="61" t="s">
        <v>2940</v>
      </c>
      <c r="B34" s="261" t="s">
        <v>2939</v>
      </c>
      <c r="C34" s="129" t="s">
        <v>24</v>
      </c>
      <c r="D34" s="130"/>
      <c r="E34" s="99" t="s">
        <v>15</v>
      </c>
      <c r="F34" s="99" t="s">
        <v>461</v>
      </c>
      <c r="G34" s="130" t="s">
        <v>2938</v>
      </c>
    </row>
    <row r="35" spans="1:7" s="1" customFormat="1" ht="47.25" x14ac:dyDescent="0.25">
      <c r="A35" s="14" t="s">
        <v>2943</v>
      </c>
      <c r="B35" s="261" t="s">
        <v>2942</v>
      </c>
      <c r="C35" s="102" t="s">
        <v>15</v>
      </c>
      <c r="D35" s="99" t="s">
        <v>16</v>
      </c>
      <c r="E35" s="99" t="s">
        <v>15</v>
      </c>
      <c r="F35" s="99" t="s">
        <v>2782</v>
      </c>
      <c r="G35" s="99" t="s">
        <v>2941</v>
      </c>
    </row>
    <row r="36" spans="1:7" ht="47.25" x14ac:dyDescent="0.25">
      <c r="A36" s="15" t="s">
        <v>3064</v>
      </c>
      <c r="B36" s="217" t="s">
        <v>2319</v>
      </c>
      <c r="C36" s="102" t="s">
        <v>15</v>
      </c>
      <c r="D36" s="131"/>
      <c r="E36" s="99" t="s">
        <v>15</v>
      </c>
      <c r="F36" s="99" t="s">
        <v>461</v>
      </c>
      <c r="G36" s="121" t="s">
        <v>2320</v>
      </c>
    </row>
    <row r="37" spans="1:7" s="1" customFormat="1" ht="31.5" x14ac:dyDescent="0.25">
      <c r="A37" s="61" t="s">
        <v>2946</v>
      </c>
      <c r="B37" s="261" t="s">
        <v>2945</v>
      </c>
      <c r="C37" s="129" t="s">
        <v>24</v>
      </c>
      <c r="D37" s="130"/>
      <c r="E37" s="99" t="s">
        <v>15</v>
      </c>
      <c r="F37" s="99" t="s">
        <v>461</v>
      </c>
      <c r="G37" s="130" t="s">
        <v>2944</v>
      </c>
    </row>
    <row r="38" spans="1:7" ht="47.25" x14ac:dyDescent="0.25">
      <c r="A38" s="7" t="s">
        <v>1042</v>
      </c>
      <c r="B38" s="216" t="s">
        <v>1041</v>
      </c>
      <c r="C38" s="95">
        <v>39772</v>
      </c>
      <c r="D38" s="103" t="s">
        <v>947</v>
      </c>
      <c r="E38" s="97" t="s">
        <v>2658</v>
      </c>
      <c r="F38" s="97"/>
      <c r="G38" s="124" t="s">
        <v>1043</v>
      </c>
    </row>
    <row r="39" spans="1:7" ht="47.25" x14ac:dyDescent="0.25">
      <c r="A39" s="15" t="s">
        <v>2289</v>
      </c>
      <c r="B39" s="217" t="s">
        <v>2290</v>
      </c>
      <c r="C39" s="102" t="s">
        <v>15</v>
      </c>
      <c r="D39" s="100" t="s">
        <v>16</v>
      </c>
      <c r="E39" s="99" t="s">
        <v>15</v>
      </c>
      <c r="F39" s="99" t="s">
        <v>461</v>
      </c>
      <c r="G39" s="121" t="s">
        <v>2288</v>
      </c>
    </row>
    <row r="40" spans="1:7" ht="47.25" x14ac:dyDescent="0.25">
      <c r="A40" s="14" t="s">
        <v>2268</v>
      </c>
      <c r="B40" s="217" t="s">
        <v>2269</v>
      </c>
      <c r="C40" s="102" t="s">
        <v>15</v>
      </c>
      <c r="D40" s="99" t="s">
        <v>16</v>
      </c>
      <c r="E40" s="99" t="s">
        <v>15</v>
      </c>
      <c r="F40" s="99" t="s">
        <v>461</v>
      </c>
      <c r="G40" s="99" t="s">
        <v>2267</v>
      </c>
    </row>
    <row r="41" spans="1:7" s="1" customFormat="1" ht="47.25" x14ac:dyDescent="0.25">
      <c r="A41" s="15" t="s">
        <v>2949</v>
      </c>
      <c r="B41" s="261" t="s">
        <v>2947</v>
      </c>
      <c r="C41" s="102" t="s">
        <v>15</v>
      </c>
      <c r="D41" s="100" t="s">
        <v>16</v>
      </c>
      <c r="E41" s="99" t="s">
        <v>15</v>
      </c>
      <c r="F41" s="99" t="s">
        <v>461</v>
      </c>
      <c r="G41" s="121" t="s">
        <v>2948</v>
      </c>
    </row>
    <row r="42" spans="1:7" s="1" customFormat="1" ht="47.25" x14ac:dyDescent="0.25">
      <c r="A42" s="15" t="s">
        <v>2951</v>
      </c>
      <c r="B42" s="261" t="s">
        <v>2952</v>
      </c>
      <c r="C42" s="102" t="s">
        <v>15</v>
      </c>
      <c r="D42" s="100" t="s">
        <v>16</v>
      </c>
      <c r="E42" s="99" t="s">
        <v>15</v>
      </c>
      <c r="F42" s="99" t="s">
        <v>461</v>
      </c>
      <c r="G42" s="121" t="s">
        <v>2950</v>
      </c>
    </row>
    <row r="43" spans="1:7" s="1" customFormat="1" ht="47.25" x14ac:dyDescent="0.25">
      <c r="A43" s="14" t="s">
        <v>2953</v>
      </c>
      <c r="B43" s="261" t="s">
        <v>2954</v>
      </c>
      <c r="C43" s="102" t="s">
        <v>15</v>
      </c>
      <c r="D43" s="99" t="s">
        <v>16</v>
      </c>
      <c r="E43" s="99" t="s">
        <v>15</v>
      </c>
      <c r="F43" s="99" t="s">
        <v>461</v>
      </c>
      <c r="G43" s="99" t="s">
        <v>2955</v>
      </c>
    </row>
    <row r="44" spans="1:7" ht="47.25" x14ac:dyDescent="0.25">
      <c r="A44" s="19" t="s">
        <v>2349</v>
      </c>
      <c r="B44" s="217" t="s">
        <v>2348</v>
      </c>
      <c r="C44" s="134" t="s">
        <v>15</v>
      </c>
      <c r="D44" s="99" t="s">
        <v>16</v>
      </c>
      <c r="E44" s="99" t="s">
        <v>15</v>
      </c>
      <c r="F44" s="99" t="s">
        <v>461</v>
      </c>
      <c r="G44" s="105" t="s">
        <v>2350</v>
      </c>
    </row>
    <row r="45" spans="1:7" s="1" customFormat="1" ht="63" x14ac:dyDescent="0.25">
      <c r="A45" s="14" t="s">
        <v>2957</v>
      </c>
      <c r="B45" s="261" t="s">
        <v>2956</v>
      </c>
      <c r="C45" s="102" t="s">
        <v>15</v>
      </c>
      <c r="D45" s="99" t="s">
        <v>16</v>
      </c>
      <c r="E45" s="99" t="s">
        <v>15</v>
      </c>
      <c r="F45" s="99" t="s">
        <v>2782</v>
      </c>
      <c r="G45" s="99" t="s">
        <v>2368</v>
      </c>
    </row>
    <row r="46" spans="1:7" ht="31.5" x14ac:dyDescent="0.25">
      <c r="A46" s="14" t="s">
        <v>2369</v>
      </c>
      <c r="B46" s="217" t="s">
        <v>2370</v>
      </c>
      <c r="C46" s="102" t="s">
        <v>15</v>
      </c>
      <c r="D46" s="131"/>
      <c r="E46" s="99" t="s">
        <v>15</v>
      </c>
      <c r="F46" s="99" t="s">
        <v>461</v>
      </c>
      <c r="G46" s="121" t="s">
        <v>2368</v>
      </c>
    </row>
    <row r="47" spans="1:7" s="1" customFormat="1" ht="47.25" x14ac:dyDescent="0.25">
      <c r="A47" s="2" t="s">
        <v>2961</v>
      </c>
      <c r="B47" s="220" t="s">
        <v>2963</v>
      </c>
      <c r="C47" s="95">
        <v>40135</v>
      </c>
      <c r="D47" s="98" t="s">
        <v>16</v>
      </c>
      <c r="E47" s="97" t="s">
        <v>2658</v>
      </c>
      <c r="F47" s="119"/>
      <c r="G47" s="124" t="s">
        <v>2962</v>
      </c>
    </row>
    <row r="48" spans="1:7" s="1" customFormat="1" ht="47.25" x14ac:dyDescent="0.25">
      <c r="A48" s="15" t="s">
        <v>2964</v>
      </c>
      <c r="B48" s="261" t="s">
        <v>2965</v>
      </c>
      <c r="C48" s="102" t="s">
        <v>15</v>
      </c>
      <c r="D48" s="100" t="s">
        <v>16</v>
      </c>
      <c r="E48" s="99" t="s">
        <v>15</v>
      </c>
      <c r="F48" s="99" t="s">
        <v>461</v>
      </c>
      <c r="G48" s="121" t="s">
        <v>2966</v>
      </c>
    </row>
    <row r="49" spans="1:7" s="1" customFormat="1" ht="31.5" x14ac:dyDescent="0.25">
      <c r="A49" s="61" t="s">
        <v>2968</v>
      </c>
      <c r="B49" s="261" t="s">
        <v>2969</v>
      </c>
      <c r="C49" s="129" t="s">
        <v>24</v>
      </c>
      <c r="D49" s="130"/>
      <c r="E49" s="99" t="s">
        <v>15</v>
      </c>
      <c r="F49" s="99" t="s">
        <v>461</v>
      </c>
      <c r="G49" s="130" t="s">
        <v>2967</v>
      </c>
    </row>
    <row r="50" spans="1:7" s="1" customFormat="1" ht="47.25" x14ac:dyDescent="0.25">
      <c r="A50" s="15" t="s">
        <v>2970</v>
      </c>
      <c r="B50" s="261" t="s">
        <v>2971</v>
      </c>
      <c r="C50" s="102" t="s">
        <v>15</v>
      </c>
      <c r="D50" s="100" t="s">
        <v>16</v>
      </c>
      <c r="E50" s="99" t="s">
        <v>15</v>
      </c>
      <c r="F50" s="99" t="s">
        <v>461</v>
      </c>
      <c r="G50" s="121" t="s">
        <v>2972</v>
      </c>
    </row>
    <row r="51" spans="1:7" s="1" customFormat="1" ht="47.25" x14ac:dyDescent="0.25">
      <c r="A51" s="14" t="s">
        <v>2983</v>
      </c>
      <c r="B51" s="261" t="s">
        <v>2984</v>
      </c>
      <c r="C51" s="102" t="s">
        <v>15</v>
      </c>
      <c r="D51" s="99" t="s">
        <v>16</v>
      </c>
      <c r="E51" s="99" t="s">
        <v>15</v>
      </c>
      <c r="F51" s="99" t="s">
        <v>2782</v>
      </c>
      <c r="G51" s="99" t="s">
        <v>2982</v>
      </c>
    </row>
    <row r="52" spans="1:7" s="1" customFormat="1" ht="60" x14ac:dyDescent="0.25">
      <c r="A52" s="61" t="s">
        <v>2985</v>
      </c>
      <c r="B52" s="261" t="s">
        <v>2986</v>
      </c>
      <c r="C52" s="129" t="s">
        <v>24</v>
      </c>
      <c r="D52" s="130"/>
      <c r="E52" s="99" t="s">
        <v>15</v>
      </c>
      <c r="F52" s="99" t="s">
        <v>461</v>
      </c>
      <c r="G52" s="130" t="s">
        <v>2944</v>
      </c>
    </row>
    <row r="53" spans="1:7" s="1" customFormat="1" ht="47.25" x14ac:dyDescent="0.25">
      <c r="A53" s="2" t="s">
        <v>2988</v>
      </c>
      <c r="B53" s="220" t="s">
        <v>2989</v>
      </c>
      <c r="C53" s="95">
        <v>40135</v>
      </c>
      <c r="D53" s="98" t="s">
        <v>16</v>
      </c>
      <c r="E53" s="97" t="s">
        <v>2658</v>
      </c>
      <c r="F53" s="119"/>
      <c r="G53" s="124" t="s">
        <v>2987</v>
      </c>
    </row>
    <row r="54" spans="1:7" s="1" customFormat="1" ht="47.25" x14ac:dyDescent="0.25">
      <c r="A54" s="14" t="s">
        <v>2992</v>
      </c>
      <c r="B54" s="261" t="s">
        <v>2991</v>
      </c>
      <c r="C54" s="102" t="s">
        <v>15</v>
      </c>
      <c r="D54" s="99" t="s">
        <v>16</v>
      </c>
      <c r="E54" s="99" t="s">
        <v>15</v>
      </c>
      <c r="F54" s="99" t="s">
        <v>2782</v>
      </c>
      <c r="G54" s="99" t="s">
        <v>2990</v>
      </c>
    </row>
    <row r="55" spans="1:7" ht="47.25" x14ac:dyDescent="0.25">
      <c r="A55" s="7" t="s">
        <v>2879</v>
      </c>
      <c r="B55" s="216" t="s">
        <v>523</v>
      </c>
      <c r="C55" s="95">
        <v>40434</v>
      </c>
      <c r="D55" s="96" t="s">
        <v>453</v>
      </c>
      <c r="E55" s="97" t="s">
        <v>2658</v>
      </c>
      <c r="F55" s="97"/>
      <c r="G55" s="98" t="s">
        <v>2903</v>
      </c>
    </row>
    <row r="56" spans="1:7" ht="47.25" x14ac:dyDescent="0.25">
      <c r="A56" s="14" t="s">
        <v>1427</v>
      </c>
      <c r="B56" s="217" t="s">
        <v>524</v>
      </c>
      <c r="C56" s="102" t="s">
        <v>15</v>
      </c>
      <c r="D56" s="99" t="s">
        <v>16</v>
      </c>
      <c r="E56" s="99" t="s">
        <v>15</v>
      </c>
      <c r="F56" s="99" t="s">
        <v>461</v>
      </c>
      <c r="G56" s="100" t="s">
        <v>2441</v>
      </c>
    </row>
    <row r="57" spans="1:7" ht="47.25" x14ac:dyDescent="0.25">
      <c r="A57" s="14" t="s">
        <v>921</v>
      </c>
      <c r="B57" s="217" t="s">
        <v>99</v>
      </c>
      <c r="C57" s="102" t="s">
        <v>15</v>
      </c>
      <c r="D57" s="99" t="s">
        <v>16</v>
      </c>
      <c r="E57" s="99" t="s">
        <v>15</v>
      </c>
      <c r="F57" s="99" t="s">
        <v>461</v>
      </c>
      <c r="G57" s="100" t="s">
        <v>107</v>
      </c>
    </row>
  </sheetData>
  <sheetProtection algorithmName="SHA-512" hashValue="ODCA3pvTxFJ2v4a7m3/ywziQ2IAvqHOFmS8PdHRpoS7NLMlyR78VNWTaFBY/wSZLfXWB5l/9mXOHx60e/jJ5iw==" saltValue="Oir8ojEZnZOp3C52WF4lWw==" spinCount="100000" sheet="1" objects="1" scenarios="1"/>
  <hyperlinks>
    <hyperlink ref="B27" r:id="rId1"/>
    <hyperlink ref="B55" r:id="rId2"/>
    <hyperlink ref="B57" r:id="rId3"/>
    <hyperlink ref="B10" r:id="rId4"/>
    <hyperlink ref="B7" r:id="rId5"/>
    <hyperlink ref="B14" r:id="rId6"/>
    <hyperlink ref="B24" r:id="rId7"/>
    <hyperlink ref="B19" r:id="rId8"/>
    <hyperlink ref="B56" r:id="rId9"/>
    <hyperlink ref="B9" r:id="rId10"/>
    <hyperlink ref="B20" r:id="rId11"/>
    <hyperlink ref="B11" r:id="rId12"/>
    <hyperlink ref="B25" r:id="rId13"/>
    <hyperlink ref="B21" r:id="rId14"/>
    <hyperlink ref="B13" r:id="rId15"/>
    <hyperlink ref="B38" r:id="rId16"/>
    <hyperlink ref="B15" r:id="rId17"/>
    <hyperlink ref="B16" r:id="rId18"/>
    <hyperlink ref="B17" r:id="rId19"/>
    <hyperlink ref="B18" r:id="rId20"/>
    <hyperlink ref="B22" r:id="rId21" location="! "/>
    <hyperlink ref="B23" r:id="rId22"/>
    <hyperlink ref="B26" r:id="rId23"/>
    <hyperlink ref="B40" r:id="rId24"/>
    <hyperlink ref="B39" r:id="rId25"/>
    <hyperlink ref="B32" r:id="rId26"/>
    <hyperlink ref="B33" r:id="rId27"/>
    <hyperlink ref="B30" r:id="rId28"/>
    <hyperlink ref="B31" r:id="rId29"/>
    <hyperlink ref="B34" r:id="rId30"/>
    <hyperlink ref="B35" r:id="rId31"/>
    <hyperlink ref="B41" r:id="rId32"/>
    <hyperlink ref="B42" r:id="rId33"/>
    <hyperlink ref="B43" r:id="rId34"/>
    <hyperlink ref="B44" r:id="rId35"/>
    <hyperlink ref="B46" r:id="rId36"/>
    <hyperlink ref="B45" r:id="rId37"/>
    <hyperlink ref="B47" r:id="rId38"/>
    <hyperlink ref="B48" r:id="rId39"/>
    <hyperlink ref="B49" r:id="rId40"/>
    <hyperlink ref="B50" r:id="rId41"/>
    <hyperlink ref="B5" r:id="rId42"/>
    <hyperlink ref="B29" r:id="rId43"/>
    <hyperlink ref="B28" r:id="rId44"/>
    <hyperlink ref="B12" r:id="rId45"/>
    <hyperlink ref="B51" r:id="rId46"/>
    <hyperlink ref="B37" r:id="rId47"/>
    <hyperlink ref="B53" r:id="rId48"/>
    <hyperlink ref="B54" r:id="rId49"/>
    <hyperlink ref="B6" r:id="rId50"/>
    <hyperlink ref="B36" r:id="rId51"/>
  </hyperlinks>
  <pageMargins left="0.7" right="0.7" top="0.78740157499999996" bottom="0.78740157499999996" header="0.3" footer="0.3"/>
  <pageSetup paperSize="9" orientation="portrait" r:id="rId5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20"/>
  <sheetViews>
    <sheetView showGridLines="0" workbookViewId="0">
      <pane ySplit="4" topLeftCell="A17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2651</v>
      </c>
      <c r="B3" s="214"/>
      <c r="C3" s="88"/>
      <c r="D3" s="89"/>
      <c r="E3" s="89"/>
      <c r="F3" s="89"/>
      <c r="G3" s="90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2656</v>
      </c>
      <c r="F4" s="86" t="s">
        <v>2809</v>
      </c>
      <c r="G4" s="85" t="s">
        <v>2808</v>
      </c>
    </row>
    <row r="5" spans="1:7" ht="63" x14ac:dyDescent="0.25">
      <c r="A5" s="38" t="s">
        <v>2995</v>
      </c>
      <c r="B5" s="216" t="s">
        <v>919</v>
      </c>
      <c r="C5" s="118">
        <v>40882</v>
      </c>
      <c r="D5" s="103" t="s">
        <v>7</v>
      </c>
      <c r="E5" s="98" t="s">
        <v>2661</v>
      </c>
      <c r="F5" s="98"/>
      <c r="G5" s="119" t="s">
        <v>107</v>
      </c>
    </row>
    <row r="6" spans="1:7" ht="47.25" x14ac:dyDescent="0.25">
      <c r="A6" s="74" t="s">
        <v>2050</v>
      </c>
      <c r="B6" s="226" t="s">
        <v>917</v>
      </c>
      <c r="C6" s="115" t="s">
        <v>15</v>
      </c>
      <c r="D6" s="116" t="s">
        <v>16</v>
      </c>
      <c r="E6" s="116" t="s">
        <v>15</v>
      </c>
      <c r="F6" s="116" t="s">
        <v>461</v>
      </c>
      <c r="G6" s="117" t="s">
        <v>107</v>
      </c>
    </row>
    <row r="7" spans="1:7" ht="47.25" x14ac:dyDescent="0.25">
      <c r="A7" s="15" t="s">
        <v>998</v>
      </c>
      <c r="B7" s="217" t="s">
        <v>997</v>
      </c>
      <c r="C7" s="102" t="s">
        <v>24</v>
      </c>
      <c r="D7" s="99" t="s">
        <v>16</v>
      </c>
      <c r="E7" s="99" t="s">
        <v>15</v>
      </c>
      <c r="F7" s="99" t="s">
        <v>461</v>
      </c>
      <c r="G7" s="121" t="s">
        <v>999</v>
      </c>
    </row>
    <row r="8" spans="1:7" ht="47.25" x14ac:dyDescent="0.25">
      <c r="A8" s="14" t="s">
        <v>1432</v>
      </c>
      <c r="B8" s="217" t="s">
        <v>100</v>
      </c>
      <c r="C8" s="120" t="s">
        <v>15</v>
      </c>
      <c r="D8" s="99" t="s">
        <v>16</v>
      </c>
      <c r="E8" s="99" t="s">
        <v>15</v>
      </c>
      <c r="F8" s="99" t="s">
        <v>461</v>
      </c>
      <c r="G8" s="100" t="s">
        <v>107</v>
      </c>
    </row>
    <row r="9" spans="1:7" ht="31.5" x14ac:dyDescent="0.25">
      <c r="A9" s="14" t="s">
        <v>1436</v>
      </c>
      <c r="B9" s="217" t="s">
        <v>422</v>
      </c>
      <c r="C9" s="120" t="s">
        <v>15</v>
      </c>
      <c r="D9" s="109"/>
      <c r="E9" s="120" t="s">
        <v>15</v>
      </c>
      <c r="F9" s="99" t="s">
        <v>461</v>
      </c>
      <c r="G9" s="100"/>
    </row>
    <row r="10" spans="1:7" ht="47.25" x14ac:dyDescent="0.25">
      <c r="A10" s="11" t="s">
        <v>1864</v>
      </c>
      <c r="B10" s="216" t="s">
        <v>1865</v>
      </c>
      <c r="C10" s="127">
        <v>41428</v>
      </c>
      <c r="D10" s="103" t="s">
        <v>7</v>
      </c>
      <c r="E10" s="98" t="s">
        <v>2661</v>
      </c>
      <c r="F10" s="98"/>
      <c r="G10" s="128" t="s">
        <v>1866</v>
      </c>
    </row>
    <row r="11" spans="1:7" ht="47.25" x14ac:dyDescent="0.25">
      <c r="A11" s="11" t="s">
        <v>1947</v>
      </c>
      <c r="B11" s="216" t="s">
        <v>1948</v>
      </c>
      <c r="C11" s="127">
        <v>41576</v>
      </c>
      <c r="D11" s="103" t="s">
        <v>7</v>
      </c>
      <c r="E11" s="98" t="s">
        <v>2661</v>
      </c>
      <c r="F11" s="98"/>
      <c r="G11" s="128" t="s">
        <v>1949</v>
      </c>
    </row>
    <row r="12" spans="1:7" ht="47.25" x14ac:dyDescent="0.25">
      <c r="A12" s="11" t="s">
        <v>1896</v>
      </c>
      <c r="B12" s="216" t="s">
        <v>1897</v>
      </c>
      <c r="C12" s="127">
        <v>40466</v>
      </c>
      <c r="D12" s="103" t="s">
        <v>947</v>
      </c>
      <c r="E12" s="97" t="s">
        <v>2658</v>
      </c>
      <c r="F12" s="97"/>
      <c r="G12" s="128" t="s">
        <v>1898</v>
      </c>
    </row>
    <row r="13" spans="1:7" ht="47.25" x14ac:dyDescent="0.25">
      <c r="A13" s="2" t="s">
        <v>3047</v>
      </c>
      <c r="B13" s="216" t="s">
        <v>955</v>
      </c>
      <c r="C13" s="95">
        <v>39772</v>
      </c>
      <c r="D13" s="103" t="s">
        <v>947</v>
      </c>
      <c r="E13" s="97" t="s">
        <v>2658</v>
      </c>
      <c r="F13" s="97"/>
      <c r="G13" s="124" t="s">
        <v>954</v>
      </c>
    </row>
    <row r="14" spans="1:7" ht="31.5" x14ac:dyDescent="0.25">
      <c r="A14" s="15" t="s">
        <v>2351</v>
      </c>
      <c r="B14" s="217" t="s">
        <v>2352</v>
      </c>
      <c r="C14" s="102" t="s">
        <v>15</v>
      </c>
      <c r="D14" s="131"/>
      <c r="E14" s="99" t="s">
        <v>15</v>
      </c>
      <c r="F14" s="99" t="s">
        <v>461</v>
      </c>
      <c r="G14" s="121" t="s">
        <v>2353</v>
      </c>
    </row>
    <row r="15" spans="1:7" ht="31.5" x14ac:dyDescent="0.25">
      <c r="A15" s="15" t="s">
        <v>1161</v>
      </c>
      <c r="B15" s="217" t="s">
        <v>1319</v>
      </c>
      <c r="C15" s="102" t="s">
        <v>15</v>
      </c>
      <c r="D15" s="131"/>
      <c r="E15" s="99" t="s">
        <v>15</v>
      </c>
      <c r="F15" s="99" t="s">
        <v>461</v>
      </c>
      <c r="G15" s="121" t="s">
        <v>1164</v>
      </c>
    </row>
    <row r="16" spans="1:7" ht="63" x14ac:dyDescent="0.25">
      <c r="A16" s="19" t="s">
        <v>2340</v>
      </c>
      <c r="B16" s="217" t="s">
        <v>2339</v>
      </c>
      <c r="C16" s="102" t="s">
        <v>15</v>
      </c>
      <c r="D16" s="131"/>
      <c r="E16" s="99" t="s">
        <v>15</v>
      </c>
      <c r="F16" s="99" t="s">
        <v>461</v>
      </c>
      <c r="G16" s="121" t="s">
        <v>2341</v>
      </c>
    </row>
    <row r="17" spans="1:7" ht="47.25" x14ac:dyDescent="0.25">
      <c r="A17" s="19" t="s">
        <v>2355</v>
      </c>
      <c r="B17" s="217" t="s">
        <v>2354</v>
      </c>
      <c r="C17" s="102" t="s">
        <v>15</v>
      </c>
      <c r="D17" s="99" t="s">
        <v>16</v>
      </c>
      <c r="E17" s="99" t="s">
        <v>15</v>
      </c>
      <c r="F17" s="99" t="s">
        <v>461</v>
      </c>
      <c r="G17" s="105" t="s">
        <v>2356</v>
      </c>
    </row>
    <row r="18" spans="1:7" ht="47.25" x14ac:dyDescent="0.25">
      <c r="A18" s="11" t="s">
        <v>1845</v>
      </c>
      <c r="B18" s="216" t="s">
        <v>1846</v>
      </c>
      <c r="C18" s="127">
        <v>40478</v>
      </c>
      <c r="D18" s="103" t="s">
        <v>947</v>
      </c>
      <c r="E18" s="97" t="s">
        <v>2658</v>
      </c>
      <c r="F18" s="97"/>
      <c r="G18" s="128" t="s">
        <v>1847</v>
      </c>
    </row>
    <row r="19" spans="1:7" ht="47.25" x14ac:dyDescent="0.25">
      <c r="A19" s="19" t="s">
        <v>3101</v>
      </c>
      <c r="B19" s="217" t="s">
        <v>1939</v>
      </c>
      <c r="C19" s="129" t="s">
        <v>24</v>
      </c>
      <c r="D19" s="130"/>
      <c r="E19" s="99" t="s">
        <v>15</v>
      </c>
      <c r="F19" s="99" t="s">
        <v>461</v>
      </c>
      <c r="G19" s="130" t="s">
        <v>1940</v>
      </c>
    </row>
    <row r="20" spans="1:7" ht="47.25" x14ac:dyDescent="0.25">
      <c r="A20" s="20" t="s">
        <v>2606</v>
      </c>
      <c r="B20" s="217" t="s">
        <v>2607</v>
      </c>
      <c r="C20" s="102" t="s">
        <v>15</v>
      </c>
      <c r="D20" s="99" t="s">
        <v>16</v>
      </c>
      <c r="E20" s="99" t="s">
        <v>15</v>
      </c>
      <c r="F20" s="99" t="s">
        <v>461</v>
      </c>
      <c r="G20" s="120" t="s">
        <v>2608</v>
      </c>
    </row>
  </sheetData>
  <sheetProtection algorithmName="SHA-512" hashValue="IWK6D+5RmjxxqRf5Jakz57eur+dCq7fIdH6ZfXtOeoeQCMHe15ThxrOXqJWZ1OUjqcWCivKFkRVss2RDuLaTIQ==" saltValue="9EjhKBX9bUYRI4c0vFHhEQ==" spinCount="100000" sheet="1" objects="1" scenarios="1"/>
  <hyperlinks>
    <hyperlink ref="B9" r:id="rId1"/>
    <hyperlink ref="B6" r:id="rId2"/>
    <hyperlink ref="B8" r:id="rId3"/>
    <hyperlink ref="B7" r:id="rId4"/>
    <hyperlink ref="B18" r:id="rId5"/>
    <hyperlink ref="B10" r:id="rId6"/>
    <hyperlink ref="B12" r:id="rId7"/>
    <hyperlink ref="B11" r:id="rId8"/>
    <hyperlink ref="B14" r:id="rId9"/>
    <hyperlink ref="B17" r:id="rId10"/>
    <hyperlink ref="B20" r:id="rId11"/>
    <hyperlink ref="B5" r:id="rId12"/>
    <hyperlink ref="B13" r:id="rId13"/>
    <hyperlink ref="B15" r:id="rId14"/>
    <hyperlink ref="B16" r:id="rId15"/>
    <hyperlink ref="B19" r:id="rId16"/>
  </hyperlinks>
  <pageMargins left="0.7" right="0.7" top="0.78740157499999996" bottom="0.78740157499999996" header="0.3" footer="0.3"/>
  <pageSetup paperSize="9" orientation="portrait" r:id="rId17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0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2639</v>
      </c>
      <c r="B3" s="229"/>
      <c r="C3" s="88"/>
      <c r="D3" s="88"/>
      <c r="E3" s="88"/>
      <c r="F3" s="88"/>
      <c r="G3" s="90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2656</v>
      </c>
      <c r="F4" s="86" t="s">
        <v>2809</v>
      </c>
      <c r="G4" s="85" t="s">
        <v>2808</v>
      </c>
    </row>
    <row r="5" spans="1:7" ht="47.25" x14ac:dyDescent="0.25">
      <c r="A5" s="75" t="s">
        <v>1396</v>
      </c>
      <c r="B5" s="215" t="s">
        <v>506</v>
      </c>
      <c r="C5" s="91">
        <v>40778</v>
      </c>
      <c r="D5" s="92" t="s">
        <v>0</v>
      </c>
      <c r="E5" s="93" t="s">
        <v>2657</v>
      </c>
      <c r="F5" s="93"/>
      <c r="G5" s="91" t="s">
        <v>2754</v>
      </c>
    </row>
    <row r="6" spans="1:7" ht="47.25" x14ac:dyDescent="0.25">
      <c r="A6" s="16" t="s">
        <v>1400</v>
      </c>
      <c r="B6" s="217" t="s">
        <v>509</v>
      </c>
      <c r="C6" s="102" t="s">
        <v>15</v>
      </c>
      <c r="D6" s="99" t="s">
        <v>16</v>
      </c>
      <c r="E6" s="99" t="s">
        <v>15</v>
      </c>
      <c r="F6" s="99" t="s">
        <v>461</v>
      </c>
      <c r="G6" s="121" t="s">
        <v>2761</v>
      </c>
    </row>
    <row r="7" spans="1:7" ht="47.25" x14ac:dyDescent="0.25">
      <c r="A7" s="16" t="s">
        <v>1398</v>
      </c>
      <c r="B7" s="217" t="s">
        <v>508</v>
      </c>
      <c r="C7" s="102" t="s">
        <v>15</v>
      </c>
      <c r="D7" s="99" t="s">
        <v>16</v>
      </c>
      <c r="E7" s="99" t="s">
        <v>15</v>
      </c>
      <c r="F7" s="99" t="s">
        <v>461</v>
      </c>
      <c r="G7" s="121" t="s">
        <v>2754</v>
      </c>
    </row>
    <row r="8" spans="1:7" ht="31.5" x14ac:dyDescent="0.25">
      <c r="A8" s="3" t="s">
        <v>1398</v>
      </c>
      <c r="B8" s="216" t="s">
        <v>80</v>
      </c>
      <c r="C8" s="95">
        <v>40164</v>
      </c>
      <c r="D8" s="96" t="s">
        <v>453</v>
      </c>
      <c r="E8" s="97" t="s">
        <v>2658</v>
      </c>
      <c r="F8" s="97"/>
      <c r="G8" s="124" t="s">
        <v>2754</v>
      </c>
    </row>
    <row r="9" spans="1:7" ht="57" x14ac:dyDescent="0.25">
      <c r="A9" s="3" t="s">
        <v>1397</v>
      </c>
      <c r="B9" s="216" t="s">
        <v>507</v>
      </c>
      <c r="C9" s="95">
        <v>41233</v>
      </c>
      <c r="D9" s="103" t="s">
        <v>7</v>
      </c>
      <c r="E9" s="98" t="s">
        <v>2661</v>
      </c>
      <c r="F9" s="98"/>
      <c r="G9" s="124" t="s">
        <v>2817</v>
      </c>
    </row>
    <row r="10" spans="1:7" ht="44.25" x14ac:dyDescent="0.25">
      <c r="A10" s="3" t="s">
        <v>1399</v>
      </c>
      <c r="B10" s="216" t="s">
        <v>81</v>
      </c>
      <c r="C10" s="95">
        <v>40602</v>
      </c>
      <c r="D10" s="161" t="s">
        <v>4</v>
      </c>
      <c r="E10" s="162" t="s">
        <v>3</v>
      </c>
      <c r="F10" s="162"/>
      <c r="G10" s="124" t="s">
        <v>2767</v>
      </c>
    </row>
  </sheetData>
  <sheetProtection algorithmName="SHA-512" hashValue="CMkqXjNPqvj7wu7bhSa7qG0RxhXONX8/aqYnIqosKRF4UAje6O8Du2O7R+3IYKzXnuHCf7dmHnC+yHJp1lH5hw==" saltValue="WUuMsxELCvsrmyj2NtozAg==" spinCount="100000" sheet="1" objects="1" scenarios="1"/>
  <hyperlinks>
    <hyperlink ref="B8" r:id="rId1"/>
    <hyperlink ref="B5" r:id="rId2"/>
    <hyperlink ref="B10" r:id="rId3"/>
    <hyperlink ref="B9" r:id="rId4"/>
    <hyperlink ref="B7" r:id="rId5"/>
    <hyperlink ref="B6" r:id="rId6"/>
  </hyperlink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21"/>
  <sheetViews>
    <sheetView showGridLines="0" workbookViewId="0">
      <pane ySplit="4" topLeftCell="A15" activePane="bottomLeft" state="frozen"/>
      <selection pane="bottomLeft" activeCell="A19" sqref="A19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9" t="s">
        <v>2610</v>
      </c>
      <c r="B3" s="225"/>
      <c r="C3" s="149"/>
      <c r="D3" s="150"/>
      <c r="E3" s="150"/>
      <c r="F3" s="150"/>
      <c r="G3" s="149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2656</v>
      </c>
      <c r="F4" s="86" t="s">
        <v>2809</v>
      </c>
      <c r="G4" s="85" t="s">
        <v>2808</v>
      </c>
    </row>
    <row r="5" spans="1:7" ht="31.5" x14ac:dyDescent="0.25">
      <c r="A5" s="26" t="s">
        <v>1500</v>
      </c>
      <c r="B5" s="215" t="s">
        <v>558</v>
      </c>
      <c r="C5" s="91">
        <v>42066</v>
      </c>
      <c r="D5" s="151" t="s">
        <v>7</v>
      </c>
      <c r="E5" s="94" t="s">
        <v>2661</v>
      </c>
      <c r="F5" s="94"/>
      <c r="G5" s="152" t="s">
        <v>2883</v>
      </c>
    </row>
    <row r="6" spans="1:7" ht="47.25" x14ac:dyDescent="0.25">
      <c r="A6" s="14" t="s">
        <v>1413</v>
      </c>
      <c r="B6" s="217" t="s">
        <v>514</v>
      </c>
      <c r="C6" s="102" t="s">
        <v>24</v>
      </c>
      <c r="D6" s="99" t="s">
        <v>16</v>
      </c>
      <c r="E6" s="99" t="s">
        <v>15</v>
      </c>
      <c r="F6" s="99" t="s">
        <v>461</v>
      </c>
      <c r="G6" s="102" t="s">
        <v>2762</v>
      </c>
    </row>
    <row r="7" spans="1:7" ht="31.5" x14ac:dyDescent="0.25">
      <c r="A7" s="9" t="s">
        <v>1696</v>
      </c>
      <c r="B7" s="216" t="s">
        <v>269</v>
      </c>
      <c r="C7" s="122">
        <v>42703</v>
      </c>
      <c r="D7" s="103" t="s">
        <v>7</v>
      </c>
      <c r="E7" s="98" t="s">
        <v>2661</v>
      </c>
      <c r="F7" s="98"/>
      <c r="G7" s="119" t="s">
        <v>86</v>
      </c>
    </row>
    <row r="8" spans="1:7" ht="47.25" x14ac:dyDescent="0.25">
      <c r="A8" s="7" t="s">
        <v>922</v>
      </c>
      <c r="B8" s="216" t="s">
        <v>1411</v>
      </c>
      <c r="C8" s="95">
        <v>41925</v>
      </c>
      <c r="D8" s="103" t="s">
        <v>7</v>
      </c>
      <c r="E8" s="98" t="s">
        <v>2661</v>
      </c>
      <c r="F8" s="98"/>
      <c r="G8" s="95" t="s">
        <v>2902</v>
      </c>
    </row>
    <row r="9" spans="1:7" ht="47.25" x14ac:dyDescent="0.25">
      <c r="A9" s="14" t="s">
        <v>1725</v>
      </c>
      <c r="B9" s="217" t="s">
        <v>649</v>
      </c>
      <c r="C9" s="102" t="s">
        <v>24</v>
      </c>
      <c r="D9" s="99" t="s">
        <v>16</v>
      </c>
      <c r="E9" s="99" t="s">
        <v>15</v>
      </c>
      <c r="F9" s="99" t="s">
        <v>461</v>
      </c>
      <c r="G9" s="100" t="s">
        <v>51</v>
      </c>
    </row>
    <row r="10" spans="1:7" ht="47.25" x14ac:dyDescent="0.25">
      <c r="A10" s="7" t="s">
        <v>1412</v>
      </c>
      <c r="B10" s="216" t="s">
        <v>89</v>
      </c>
      <c r="C10" s="95">
        <v>43467</v>
      </c>
      <c r="D10" s="103" t="s">
        <v>7</v>
      </c>
      <c r="E10" s="98" t="s">
        <v>2661</v>
      </c>
      <c r="F10" s="98"/>
      <c r="G10" s="95" t="s">
        <v>51</v>
      </c>
    </row>
    <row r="11" spans="1:7" ht="47.25" x14ac:dyDescent="0.25">
      <c r="A11" s="14" t="s">
        <v>2162</v>
      </c>
      <c r="B11" s="217" t="s">
        <v>2163</v>
      </c>
      <c r="C11" s="102" t="s">
        <v>24</v>
      </c>
      <c r="D11" s="99" t="s">
        <v>16</v>
      </c>
      <c r="E11" s="99" t="s">
        <v>15</v>
      </c>
      <c r="F11" s="99" t="s">
        <v>461</v>
      </c>
      <c r="G11" s="102" t="s">
        <v>2688</v>
      </c>
    </row>
    <row r="12" spans="1:7" ht="47.25" x14ac:dyDescent="0.25">
      <c r="A12" s="14" t="s">
        <v>2165</v>
      </c>
      <c r="B12" s="217" t="s">
        <v>2164</v>
      </c>
      <c r="C12" s="102" t="s">
        <v>24</v>
      </c>
      <c r="D12" s="99" t="s">
        <v>16</v>
      </c>
      <c r="E12" s="99" t="s">
        <v>15</v>
      </c>
      <c r="F12" s="99" t="s">
        <v>461</v>
      </c>
      <c r="G12" s="102" t="s">
        <v>2747</v>
      </c>
    </row>
    <row r="13" spans="1:7" ht="47.25" x14ac:dyDescent="0.25">
      <c r="A13" s="14" t="s">
        <v>2172</v>
      </c>
      <c r="B13" s="217" t="s">
        <v>2171</v>
      </c>
      <c r="C13" s="102" t="s">
        <v>24</v>
      </c>
      <c r="D13" s="99" t="s">
        <v>16</v>
      </c>
      <c r="E13" s="99" t="s">
        <v>15</v>
      </c>
      <c r="F13" s="99" t="s">
        <v>461</v>
      </c>
      <c r="G13" s="102" t="s">
        <v>2696</v>
      </c>
    </row>
    <row r="14" spans="1:7" ht="47.25" x14ac:dyDescent="0.25">
      <c r="A14" s="14" t="s">
        <v>1414</v>
      </c>
      <c r="B14" s="217" t="s">
        <v>513</v>
      </c>
      <c r="C14" s="102" t="s">
        <v>24</v>
      </c>
      <c r="D14" s="99" t="s">
        <v>16</v>
      </c>
      <c r="E14" s="99" t="s">
        <v>15</v>
      </c>
      <c r="F14" s="99" t="s">
        <v>461</v>
      </c>
      <c r="G14" s="102" t="s">
        <v>2688</v>
      </c>
    </row>
    <row r="15" spans="1:7" ht="47.25" x14ac:dyDescent="0.25">
      <c r="A15" s="7" t="s">
        <v>2632</v>
      </c>
      <c r="B15" s="216" t="s">
        <v>289</v>
      </c>
      <c r="C15" s="95">
        <v>42384</v>
      </c>
      <c r="D15" s="103" t="s">
        <v>7</v>
      </c>
      <c r="E15" s="98" t="s">
        <v>2661</v>
      </c>
      <c r="F15" s="98"/>
      <c r="G15" s="95" t="s">
        <v>79</v>
      </c>
    </row>
    <row r="16" spans="1:7" ht="47.25" x14ac:dyDescent="0.25">
      <c r="A16" s="14" t="s">
        <v>2196</v>
      </c>
      <c r="B16" s="217" t="s">
        <v>2195</v>
      </c>
      <c r="C16" s="112" t="s">
        <v>24</v>
      </c>
      <c r="D16" s="99" t="s">
        <v>16</v>
      </c>
      <c r="E16" s="99" t="s">
        <v>15</v>
      </c>
      <c r="F16" s="99" t="s">
        <v>461</v>
      </c>
      <c r="G16" s="121" t="s">
        <v>2441</v>
      </c>
    </row>
    <row r="17" spans="1:7" ht="47.25" x14ac:dyDescent="0.25">
      <c r="A17" s="14" t="s">
        <v>2383</v>
      </c>
      <c r="B17" s="217" t="s">
        <v>2384</v>
      </c>
      <c r="C17" s="102" t="s">
        <v>24</v>
      </c>
      <c r="D17" s="99" t="s">
        <v>16</v>
      </c>
      <c r="E17" s="99" t="s">
        <v>15</v>
      </c>
      <c r="F17" s="99" t="s">
        <v>461</v>
      </c>
      <c r="G17" s="121" t="s">
        <v>2385</v>
      </c>
    </row>
    <row r="18" spans="1:7" ht="47.25" x14ac:dyDescent="0.25">
      <c r="A18" s="21" t="s">
        <v>1416</v>
      </c>
      <c r="B18" s="223" t="s">
        <v>516</v>
      </c>
      <c r="C18" s="102" t="s">
        <v>24</v>
      </c>
      <c r="D18" s="99" t="s">
        <v>16</v>
      </c>
      <c r="E18" s="99" t="s">
        <v>15</v>
      </c>
      <c r="F18" s="99" t="s">
        <v>461</v>
      </c>
      <c r="G18" s="121" t="s">
        <v>274</v>
      </c>
    </row>
    <row r="19" spans="1:7" ht="47.25" x14ac:dyDescent="0.25">
      <c r="A19" s="21" t="s">
        <v>2402</v>
      </c>
      <c r="B19" s="223" t="s">
        <v>2401</v>
      </c>
      <c r="C19" s="102" t="s">
        <v>24</v>
      </c>
      <c r="D19" s="99" t="s">
        <v>16</v>
      </c>
      <c r="E19" s="99" t="s">
        <v>15</v>
      </c>
      <c r="F19" s="99" t="s">
        <v>461</v>
      </c>
      <c r="G19" s="121" t="s">
        <v>79</v>
      </c>
    </row>
    <row r="20" spans="1:7" ht="75" x14ac:dyDescent="0.25">
      <c r="A20" s="6" t="s">
        <v>2442</v>
      </c>
      <c r="B20" s="230" t="s">
        <v>2443</v>
      </c>
      <c r="C20" s="95">
        <v>44202</v>
      </c>
      <c r="D20" s="103" t="s">
        <v>7</v>
      </c>
      <c r="E20" s="98" t="s">
        <v>2661</v>
      </c>
      <c r="F20" s="98"/>
      <c r="G20" s="124" t="s">
        <v>2444</v>
      </c>
    </row>
    <row r="21" spans="1:7" ht="47.25" x14ac:dyDescent="0.25">
      <c r="A21" s="21" t="s">
        <v>2468</v>
      </c>
      <c r="B21" s="223" t="s">
        <v>517</v>
      </c>
      <c r="C21" s="102" t="s">
        <v>24</v>
      </c>
      <c r="D21" s="99" t="s">
        <v>16</v>
      </c>
      <c r="E21" s="99" t="s">
        <v>15</v>
      </c>
      <c r="F21" s="99" t="s">
        <v>461</v>
      </c>
      <c r="G21" s="121" t="s">
        <v>274</v>
      </c>
    </row>
  </sheetData>
  <sheetProtection algorithmName="SHA-512" hashValue="8BWJ1HYDuiVcsEg8sFCeBWViCx3eTB2oB59LeQQiYlqmpmlxNAVkQpjdfGr9MNdcu/u6/tAdjXu//0C/jZmNcw==" saltValue="6b68E4crzMpXddkQ6yIfuA==" spinCount="100000" sheet="1" objects="1" scenarios="1"/>
  <hyperlinks>
    <hyperlink ref="B10" r:id="rId1"/>
    <hyperlink ref="B14" r:id="rId2"/>
    <hyperlink ref="B6" r:id="rId3"/>
    <hyperlink ref="B18" r:id="rId4"/>
    <hyperlink ref="B21" r:id="rId5"/>
    <hyperlink ref="B8" r:id="rId6"/>
    <hyperlink ref="B7" r:id="rId7"/>
    <hyperlink ref="B11" r:id="rId8"/>
    <hyperlink ref="B12" r:id="rId9"/>
    <hyperlink ref="B13" r:id="rId10"/>
    <hyperlink ref="B17" r:id="rId11"/>
    <hyperlink ref="B19" r:id="rId12"/>
    <hyperlink ref="B20" r:id="rId13"/>
    <hyperlink ref="B15" r:id="rId14"/>
    <hyperlink ref="B5" r:id="rId15"/>
    <hyperlink ref="B9" r:id="rId16"/>
    <hyperlink ref="B16" r:id="rId17"/>
  </hyperlink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6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8" t="s">
        <v>2611</v>
      </c>
      <c r="B3" s="232"/>
      <c r="C3" s="153"/>
      <c r="D3" s="153"/>
      <c r="E3" s="153"/>
      <c r="F3" s="153"/>
      <c r="G3" s="153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2656</v>
      </c>
      <c r="F4" s="86" t="s">
        <v>2809</v>
      </c>
      <c r="G4" s="85" t="s">
        <v>2808</v>
      </c>
    </row>
    <row r="5" spans="1:7" ht="31.5" x14ac:dyDescent="0.25">
      <c r="A5" s="7" t="s">
        <v>1415</v>
      </c>
      <c r="B5" s="216" t="s">
        <v>90</v>
      </c>
      <c r="C5" s="95">
        <v>39932</v>
      </c>
      <c r="D5" s="96" t="s">
        <v>453</v>
      </c>
      <c r="E5" s="97" t="s">
        <v>2658</v>
      </c>
      <c r="F5" s="97"/>
      <c r="G5" s="124" t="s">
        <v>2754</v>
      </c>
    </row>
    <row r="6" spans="1:7" ht="47.25" x14ac:dyDescent="0.25">
      <c r="A6" s="14" t="s">
        <v>923</v>
      </c>
      <c r="B6" s="217" t="s">
        <v>515</v>
      </c>
      <c r="C6" s="102" t="s">
        <v>24</v>
      </c>
      <c r="D6" s="99" t="s">
        <v>16</v>
      </c>
      <c r="E6" s="99" t="s">
        <v>15</v>
      </c>
      <c r="F6" s="99" t="s">
        <v>461</v>
      </c>
      <c r="G6" s="121" t="s">
        <v>2692</v>
      </c>
    </row>
  </sheetData>
  <sheetProtection algorithmName="SHA-512" hashValue="ljQhcc3tnbWODNf4p57AId1t8xBwPv7M3CUQzIWlhTeULqsWOcVdPvEtE5nDKctbwi+i/Zd5P1pCh4t6ils5XQ==" saltValue="oeFIYnriToeajb8m9QqVhQ==" spinCount="100000" sheet="1" objects="1" scenarios="1"/>
  <hyperlinks>
    <hyperlink ref="B5" r:id="rId1"/>
    <hyperlink ref="B6" r:id="rId2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32</vt:i4>
      </vt:variant>
    </vt:vector>
  </HeadingPairs>
  <TitlesOfParts>
    <vt:vector size="32" baseType="lpstr">
      <vt:lpstr>SEZNAM VŠECH ORGANIZACÍ</vt:lpstr>
      <vt:lpstr>Nemocnice</vt:lpstr>
      <vt:lpstr>praktičtí lékaři, polikliniky</vt:lpstr>
      <vt:lpstr>praktičtí lékaři - pediatři</vt:lpstr>
      <vt:lpstr>gynekolog. zařízení</vt:lpstr>
      <vt:lpstr>lékaři - další specializace</vt:lpstr>
      <vt:lpstr>psychiatrické nemocnice</vt:lpstr>
      <vt:lpstr>rehab.centra,kliniky,léčebny</vt:lpstr>
      <vt:lpstr>lázně</vt:lpstr>
      <vt:lpstr>hospice, zařízení paliativ.péče</vt:lpstr>
      <vt:lpstr>ČČK, ZZS, zdrav. ústavy</vt:lpstr>
      <vt:lpstr>laboratoře</vt:lpstr>
      <vt:lpstr>pečovatelská služba, ADP</vt:lpstr>
      <vt:lpstr>domovy a zaříz. pro seniory</vt:lpstr>
      <vt:lpstr>domovy pro os. se ZP</vt:lpstr>
      <vt:lpstr>zařízení soc. služeb</vt:lpstr>
      <vt:lpstr>soc. služby měst a obcí </vt:lpstr>
      <vt:lpstr>diakonie, charity,dobrov.centra</vt:lpstr>
      <vt:lpstr>azylové domy, centra pro rodiny</vt:lpstr>
      <vt:lpstr>poradny</vt:lpstr>
      <vt:lpstr>dětské domovy a centra</vt:lpstr>
      <vt:lpstr>diagnostické a výchov. ústavy</vt:lpstr>
      <vt:lpstr>zařízení pro volný čas dětí</vt:lpstr>
      <vt:lpstr>jesle</vt:lpstr>
      <vt:lpstr>mateřské školy</vt:lpstr>
      <vt:lpstr>MŠ+ZŠ kombinace</vt:lpstr>
      <vt:lpstr>základní školy</vt:lpstr>
      <vt:lpstr>střední a vysoké školy</vt:lpstr>
      <vt:lpstr>speciální školy</vt:lpstr>
      <vt:lpstr>města,obce,kraje</vt:lpstr>
      <vt:lpstr>úřady, org. složky státu</vt:lpstr>
      <vt:lpstr>výrobní,obchodní společnosti...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Vráželová</dc:creator>
  <cp:lastModifiedBy>HH</cp:lastModifiedBy>
  <dcterms:created xsi:type="dcterms:W3CDTF">2020-04-27T09:37:19Z</dcterms:created>
  <dcterms:modified xsi:type="dcterms:W3CDTF">2024-04-11T07:57:38Z</dcterms:modified>
</cp:coreProperties>
</file>