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orak\Desktop\"/>
    </mc:Choice>
  </mc:AlternateContent>
  <bookViews>
    <workbookView xWindow="0" yWindow="0" windowWidth="28800" windowHeight="12225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7" i="1" l="1"/>
  <c r="I87" i="1"/>
  <c r="K87" i="1" s="1"/>
  <c r="Z16" i="1" s="1"/>
  <c r="K86" i="1"/>
  <c r="K85" i="1"/>
  <c r="K84" i="1"/>
  <c r="K83" i="1"/>
  <c r="K82" i="1"/>
  <c r="K80" i="1"/>
  <c r="K79" i="1"/>
  <c r="K78" i="1"/>
  <c r="K75" i="1"/>
  <c r="K74" i="1"/>
  <c r="K73" i="1"/>
  <c r="Z14" i="1" s="1"/>
  <c r="K72" i="1"/>
  <c r="J67" i="1"/>
  <c r="I67" i="1"/>
  <c r="K67" i="1" s="1"/>
  <c r="Y16" i="1" s="1"/>
  <c r="K66" i="1"/>
  <c r="K64" i="1"/>
  <c r="K63" i="1"/>
  <c r="Y12" i="1" s="1"/>
  <c r="K62" i="1"/>
  <c r="K61" i="1"/>
  <c r="K60" i="1"/>
  <c r="D59" i="1"/>
  <c r="C59" i="1"/>
  <c r="E59" i="1" s="1"/>
  <c r="P16" i="1" s="1"/>
  <c r="K58" i="1"/>
  <c r="E58" i="1"/>
  <c r="P12" i="1" s="1"/>
  <c r="K57" i="1"/>
  <c r="E57" i="1"/>
  <c r="K56" i="1"/>
  <c r="E56" i="1"/>
  <c r="K55" i="1"/>
  <c r="Y5" i="1" s="1"/>
  <c r="E55" i="1"/>
  <c r="E54" i="1"/>
  <c r="E53" i="1"/>
  <c r="P5" i="1" s="1"/>
  <c r="K51" i="1"/>
  <c r="X16" i="1" s="1"/>
  <c r="J51" i="1"/>
  <c r="I51" i="1"/>
  <c r="K50" i="1"/>
  <c r="K49" i="1"/>
  <c r="D49" i="1"/>
  <c r="C49" i="1"/>
  <c r="E49" i="1" s="1"/>
  <c r="Q16" i="1" s="1"/>
  <c r="K48" i="1"/>
  <c r="X11" i="1" s="1"/>
  <c r="E48" i="1"/>
  <c r="K47" i="1"/>
  <c r="E47" i="1"/>
  <c r="K46" i="1"/>
  <c r="X9" i="1" s="1"/>
  <c r="E46" i="1"/>
  <c r="E45" i="1"/>
  <c r="Q9" i="1" s="1"/>
  <c r="K44" i="1"/>
  <c r="E44" i="1"/>
  <c r="Q7" i="1" s="1"/>
  <c r="K43" i="1"/>
  <c r="E43" i="1"/>
  <c r="K42" i="1"/>
  <c r="E42" i="1"/>
  <c r="Q5" i="1" s="1"/>
  <c r="J38" i="1"/>
  <c r="I38" i="1"/>
  <c r="K38" i="1" s="1"/>
  <c r="W16" i="1" s="1"/>
  <c r="E38" i="1"/>
  <c r="R16" i="1" s="1"/>
  <c r="D38" i="1"/>
  <c r="C38" i="1"/>
  <c r="K37" i="1"/>
  <c r="E37" i="1"/>
  <c r="K36" i="1"/>
  <c r="W11" i="1" s="1"/>
  <c r="E36" i="1"/>
  <c r="R11" i="1" s="1"/>
  <c r="K35" i="1"/>
  <c r="E35" i="1"/>
  <c r="R10" i="1" s="1"/>
  <c r="K34" i="1"/>
  <c r="W9" i="1" s="1"/>
  <c r="E34" i="1"/>
  <c r="K32" i="1"/>
  <c r="E32" i="1"/>
  <c r="K31" i="1"/>
  <c r="E31" i="1"/>
  <c r="K30" i="1"/>
  <c r="W5" i="1" s="1"/>
  <c r="E30" i="1"/>
  <c r="R5" i="1" s="1"/>
  <c r="K26" i="1"/>
  <c r="J26" i="1"/>
  <c r="I26" i="1"/>
  <c r="D26" i="1"/>
  <c r="C26" i="1"/>
  <c r="E26" i="1" s="1"/>
  <c r="S16" i="1" s="1"/>
  <c r="K25" i="1"/>
  <c r="E25" i="1"/>
  <c r="S12" i="1" s="1"/>
  <c r="K24" i="1"/>
  <c r="E24" i="1"/>
  <c r="K23" i="1"/>
  <c r="E23" i="1"/>
  <c r="K22" i="1"/>
  <c r="E22" i="1"/>
  <c r="K20" i="1"/>
  <c r="V7" i="1" s="1"/>
  <c r="E20" i="1"/>
  <c r="S7" i="1" s="1"/>
  <c r="K19" i="1"/>
  <c r="V6" i="1" s="1"/>
  <c r="E19" i="1"/>
  <c r="K18" i="1"/>
  <c r="E18" i="1"/>
  <c r="V16" i="1"/>
  <c r="Y15" i="1"/>
  <c r="Y14" i="1"/>
  <c r="X13" i="1"/>
  <c r="Z12" i="1"/>
  <c r="X12" i="1"/>
  <c r="W12" i="1"/>
  <c r="V12" i="1"/>
  <c r="U12" i="1"/>
  <c r="R12" i="1"/>
  <c r="Q12" i="1"/>
  <c r="J12" i="1"/>
  <c r="K12" i="1" s="1"/>
  <c r="U16" i="1" s="1"/>
  <c r="I12" i="1"/>
  <c r="D12" i="1"/>
  <c r="C12" i="1"/>
  <c r="E12" i="1" s="1"/>
  <c r="T16" i="1" s="1"/>
  <c r="V11" i="1"/>
  <c r="S11" i="1"/>
  <c r="Q11" i="1"/>
  <c r="K11" i="1"/>
  <c r="E11" i="1"/>
  <c r="T12" i="1" s="1"/>
  <c r="X10" i="1"/>
  <c r="W10" i="1"/>
  <c r="V10" i="1"/>
  <c r="S10" i="1"/>
  <c r="Q10" i="1"/>
  <c r="P10" i="1"/>
  <c r="K10" i="1"/>
  <c r="U11" i="1" s="1"/>
  <c r="E10" i="1"/>
  <c r="T11" i="1" s="1"/>
  <c r="Y9" i="1"/>
  <c r="V9" i="1"/>
  <c r="T9" i="1"/>
  <c r="S9" i="1"/>
  <c r="R9" i="1"/>
  <c r="P9" i="1"/>
  <c r="K9" i="1"/>
  <c r="U10" i="1" s="1"/>
  <c r="E9" i="1"/>
  <c r="T10" i="1" s="1"/>
  <c r="X8" i="1"/>
  <c r="W8" i="1"/>
  <c r="V8" i="1"/>
  <c r="U8" i="1"/>
  <c r="T8" i="1"/>
  <c r="S8" i="1"/>
  <c r="R8" i="1"/>
  <c r="K8" i="1"/>
  <c r="U9" i="1" s="1"/>
  <c r="E8" i="1"/>
  <c r="X7" i="1"/>
  <c r="W7" i="1"/>
  <c r="T7" i="1"/>
  <c r="R7" i="1"/>
  <c r="P7" i="1"/>
  <c r="X6" i="1"/>
  <c r="W6" i="1"/>
  <c r="S6" i="1"/>
  <c r="R6" i="1"/>
  <c r="Q6" i="1"/>
  <c r="P6" i="1"/>
  <c r="K6" i="1"/>
  <c r="U7" i="1" s="1"/>
  <c r="E6" i="1"/>
  <c r="X5" i="1"/>
  <c r="V5" i="1"/>
  <c r="S5" i="1"/>
  <c r="K5" i="1"/>
  <c r="U6" i="1" s="1"/>
  <c r="E5" i="1"/>
  <c r="T6" i="1" s="1"/>
  <c r="K4" i="1"/>
  <c r="U5" i="1" s="1"/>
  <c r="E4" i="1"/>
  <c r="T5" i="1" s="1"/>
</calcChain>
</file>

<file path=xl/sharedStrings.xml><?xml version="1.0" encoding="utf-8"?>
<sst xmlns="http://schemas.openxmlformats.org/spreadsheetml/2006/main" count="285" uniqueCount="63">
  <si>
    <t>Fakulta humanitních studií - Přehled nezaměstnaných absolventů (všech) v letech 2014 - 2024</t>
  </si>
  <si>
    <t>Studijní program</t>
  </si>
  <si>
    <t>Název studijního programu</t>
  </si>
  <si>
    <t xml:space="preserve">Počet absolventů vedených na UP (k 30.4.2018) </t>
  </si>
  <si>
    <t>Počty absolventů dle SIMS (k 31.12.2017)</t>
  </si>
  <si>
    <t>Míra nezaměstnanosti</t>
  </si>
  <si>
    <t xml:space="preserve">Počet absolventů vedených na UP (k 30.4.2019) </t>
  </si>
  <si>
    <t>Počty absolventů dle SIMS (k 31.12.2018)</t>
  </si>
  <si>
    <t>B7507</t>
  </si>
  <si>
    <t>Specializace v pedagogice (BSP)</t>
  </si>
  <si>
    <t>N7507</t>
  </si>
  <si>
    <t>Specializace v pedagogice (NMSP)</t>
  </si>
  <si>
    <t>N7501</t>
  </si>
  <si>
    <t>Pedagogika (NMSP)</t>
  </si>
  <si>
    <t>P7501</t>
  </si>
  <si>
    <t>Pedagogika (DSP)</t>
  </si>
  <si>
    <t>B5341</t>
  </si>
  <si>
    <t>Ošetřovatelství (BSP)</t>
  </si>
  <si>
    <t>B5349</t>
  </si>
  <si>
    <t>Porodní asistentka (BSP)</t>
  </si>
  <si>
    <t>B5350</t>
  </si>
  <si>
    <t>Zdravotně sociální péče (BSP)</t>
  </si>
  <si>
    <t>B7310</t>
  </si>
  <si>
    <t>Filologie (BSP)</t>
  </si>
  <si>
    <t>FHS</t>
  </si>
  <si>
    <t>M7503</t>
  </si>
  <si>
    <t>Učitelství pro ZŠ</t>
  </si>
  <si>
    <t>N0111A190013</t>
  </si>
  <si>
    <t>Sociální pedagogika</t>
  </si>
  <si>
    <t>B0111A190011</t>
  </si>
  <si>
    <t xml:space="preserve">Počet absolventů vedených na UP (k 30.4.2017) </t>
  </si>
  <si>
    <t>Počty absolventů dle SIMS (k 31.12.2016)</t>
  </si>
  <si>
    <t xml:space="preserve">Počet absolventů vedených na UP (k 30.4.2020) </t>
  </si>
  <si>
    <t>Počty absolventů dle SIMS (k 31.12.2019)</t>
  </si>
  <si>
    <t xml:space="preserve">Počet absolventů vedených na UP (k 30.4.2016) </t>
  </si>
  <si>
    <t>Počty absolventů dle SIMS (k 31.12.2015)</t>
  </si>
  <si>
    <t xml:space="preserve">Počet absolventů vedených na UP (k 30.4.2021) </t>
  </si>
  <si>
    <t>Počty absolventů dle SIMS (k 31.12.2020)</t>
  </si>
  <si>
    <t xml:space="preserve">Počet absolventů vedených na UP (k 30.4.2015) </t>
  </si>
  <si>
    <t>Počty absolventů dle SIMS (k 31.12.2014)</t>
  </si>
  <si>
    <t xml:space="preserve">Počet absolventů vedených na UP (k 30.4.2022) </t>
  </si>
  <si>
    <t>Počty absolventů dle SIMS (k 31.12.2021)</t>
  </si>
  <si>
    <t xml:space="preserve">Počet absolventů vedených na UP (k 30.4.2014) </t>
  </si>
  <si>
    <t>Počty absolventů dle SIMS (k 31.12.2013)</t>
  </si>
  <si>
    <t xml:space="preserve">Počet absolventů vedených na UP (k 30.4.2023) </t>
  </si>
  <si>
    <t>Počty absolventů dle SIMS (k 31.12.2022)</t>
  </si>
  <si>
    <t>Specializace v pedagogice</t>
  </si>
  <si>
    <t>N0111A190015</t>
  </si>
  <si>
    <t>Předškolní pedagogika</t>
  </si>
  <si>
    <t>B0112P300001</t>
  </si>
  <si>
    <t>Učitelství pro MŠ</t>
  </si>
  <si>
    <t xml:space="preserve">Počet absolventů vedených na UP (k 30.4.2024) </t>
  </si>
  <si>
    <t>Počty absolventů dle SIMS (k 31.12.2023)</t>
  </si>
  <si>
    <t>Ošetřovatelství</t>
  </si>
  <si>
    <t>B0913P360015</t>
  </si>
  <si>
    <t>Všeobecné ošetřovatelství (BSP)</t>
  </si>
  <si>
    <t>B0913P360017</t>
  </si>
  <si>
    <t>Porodní asistence</t>
  </si>
  <si>
    <t>Filologie</t>
  </si>
  <si>
    <t>B0231P090005</t>
  </si>
  <si>
    <t xml:space="preserve">Anglický jazyk pro man. Praxi </t>
  </si>
  <si>
    <t>B0231P090006</t>
  </si>
  <si>
    <t>Německý jazyk pro man. Praxi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</si>
</sst>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b/>
      <sz val="12"/>
      <color theme="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0" fillId="2" borderId="0" xfId="0" applyFill="1"/>
    <xf numFmtId="0" fontId="8" fillId="0" borderId="4" xfId="0" applyFont="1" applyBorder="1"/>
    <xf numFmtId="0" fontId="8" fillId="0" borderId="4" xfId="0" applyFont="1" applyBorder="1" applyAlignment="1">
      <alignment horizontal="center"/>
    </xf>
    <xf numFmtId="164" fontId="8" fillId="0" borderId="4" xfId="1" applyNumberFormat="1" applyFont="1" applyFill="1" applyBorder="1" applyAlignment="1">
      <alignment horizontal="center"/>
    </xf>
    <xf numFmtId="0" fontId="9" fillId="2" borderId="4" xfId="0" applyFont="1" applyFill="1" applyBorder="1"/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164" fontId="0" fillId="0" borderId="4" xfId="0" applyNumberFormat="1" applyBorder="1"/>
    <xf numFmtId="164" fontId="0" fillId="0" borderId="5" xfId="0" applyNumberFormat="1" applyBorder="1"/>
    <xf numFmtId="9" fontId="0" fillId="0" borderId="4" xfId="0" applyNumberFormat="1" applyBorder="1"/>
    <xf numFmtId="0" fontId="8" fillId="3" borderId="4" xfId="0" applyFont="1" applyFill="1" applyBorder="1"/>
    <xf numFmtId="0" fontId="11" fillId="3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164" fontId="8" fillId="3" borderId="4" xfId="1" applyNumberFormat="1" applyFont="1" applyFill="1" applyBorder="1" applyAlignment="1">
      <alignment horizontal="center"/>
    </xf>
    <xf numFmtId="0" fontId="11" fillId="3" borderId="4" xfId="0" applyFont="1" applyFill="1" applyBorder="1"/>
    <xf numFmtId="0" fontId="11" fillId="4" borderId="4" xfId="0" applyFont="1" applyFill="1" applyBorder="1" applyAlignment="1">
      <alignment horizontal="center"/>
    </xf>
    <xf numFmtId="0" fontId="11" fillId="0" borderId="4" xfId="0" applyFont="1" applyBorder="1"/>
    <xf numFmtId="0" fontId="0" fillId="0" borderId="4" xfId="0" applyBorder="1"/>
    <xf numFmtId="0" fontId="8" fillId="3" borderId="4" xfId="0" applyFont="1" applyFill="1" applyBorder="1" applyAlignment="1">
      <alignment horizontal="left"/>
    </xf>
    <xf numFmtId="164" fontId="0" fillId="5" borderId="4" xfId="0" applyNumberFormat="1" applyFill="1" applyBorder="1"/>
    <xf numFmtId="164" fontId="0" fillId="5" borderId="5" xfId="0" applyNumberFormat="1" applyFill="1" applyBorder="1"/>
    <xf numFmtId="0" fontId="6" fillId="2" borderId="6" xfId="0" applyFont="1" applyFill="1" applyBorder="1"/>
    <xf numFmtId="0" fontId="6" fillId="2" borderId="6" xfId="0" applyFont="1" applyFill="1" applyBorder="1" applyAlignment="1">
      <alignment horizontal="center"/>
    </xf>
    <xf numFmtId="164" fontId="6" fillId="2" borderId="6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6" xfId="0" applyFont="1" applyBorder="1"/>
    <xf numFmtId="0" fontId="0" fillId="0" borderId="6" xfId="0" applyBorder="1"/>
    <xf numFmtId="0" fontId="6" fillId="2" borderId="4" xfId="0" applyFont="1" applyFill="1" applyBorder="1"/>
    <xf numFmtId="164" fontId="2" fillId="2" borderId="6" xfId="0" applyNumberFormat="1" applyFont="1" applyFill="1" applyBorder="1"/>
    <xf numFmtId="164" fontId="2" fillId="2" borderId="4" xfId="0" applyNumberFormat="1" applyFont="1" applyFill="1" applyBorder="1"/>
    <xf numFmtId="164" fontId="8" fillId="5" borderId="4" xfId="1" applyNumberFormat="1" applyFont="1" applyFill="1" applyBorder="1" applyAlignment="1">
      <alignment horizontal="center"/>
    </xf>
    <xf numFmtId="0" fontId="11" fillId="0" borderId="0" xfId="0" applyFont="1"/>
    <xf numFmtId="164" fontId="0" fillId="0" borderId="0" xfId="0" applyNumberFormat="1"/>
    <xf numFmtId="0" fontId="5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3" fontId="6" fillId="2" borderId="6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164" fontId="8" fillId="0" borderId="6" xfId="1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3" fontId="6" fillId="2" borderId="4" xfId="0" applyNumberFormat="1" applyFont="1" applyFill="1" applyBorder="1" applyAlignment="1">
      <alignment horizontal="center"/>
    </xf>
    <xf numFmtId="164" fontId="6" fillId="2" borderId="4" xfId="1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2" borderId="3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[1]FHS!$N$5:$O$5</c:f>
              <c:strCache>
                <c:ptCount val="1"/>
                <c:pt idx="0">
                  <c:v>B7507 Specializace v pedagogice (BSP)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[1]FHS!$Q$4:$Z$4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[1]FHS!$Q$5:$Z$5</c:f>
              <c:numCache>
                <c:formatCode>General</c:formatCode>
                <c:ptCount val="10"/>
                <c:pt idx="0">
                  <c:v>1.7123287671232876E-2</c:v>
                </c:pt>
                <c:pt idx="1">
                  <c:v>3.1055900621118012E-2</c:v>
                </c:pt>
                <c:pt idx="2">
                  <c:v>1.4970059880239521E-2</c:v>
                </c:pt>
                <c:pt idx="3">
                  <c:v>8.8495575221238937E-3</c:v>
                </c:pt>
                <c:pt idx="4">
                  <c:v>1.092896174863388E-2</c:v>
                </c:pt>
                <c:pt idx="5">
                  <c:v>4.7846889952153108E-3</c:v>
                </c:pt>
                <c:pt idx="6">
                  <c:v>2.3121387283236993E-2</c:v>
                </c:pt>
                <c:pt idx="7">
                  <c:v>1.5544041450777202E-2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DC-4945-BB0D-9185EF629EDD}"/>
            </c:ext>
          </c:extLst>
        </c:ser>
        <c:ser>
          <c:idx val="1"/>
          <c:order val="1"/>
          <c:tx>
            <c:strRef>
              <c:f>[1]FHS!$N$6:$O$6</c:f>
              <c:strCache>
                <c:ptCount val="1"/>
                <c:pt idx="0">
                  <c:v>N7507 Specializace v pedagogice (NMSP)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[1]FHS!$Q$4:$Z$4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[1]FHS!$Q$6:$Z$6</c:f>
              <c:numCache>
                <c:formatCode>General</c:formatCode>
                <c:ptCount val="10"/>
                <c:pt idx="0">
                  <c:v>1.7361111111111112E-2</c:v>
                </c:pt>
                <c:pt idx="1">
                  <c:v>4.1841004184100415E-3</c:v>
                </c:pt>
                <c:pt idx="2">
                  <c:v>7.9365079365079361E-3</c:v>
                </c:pt>
                <c:pt idx="3">
                  <c:v>7.0921985815602835E-3</c:v>
                </c:pt>
                <c:pt idx="4">
                  <c:v>2.4E-2</c:v>
                </c:pt>
                <c:pt idx="5">
                  <c:v>1.3157894736842105E-2</c:v>
                </c:pt>
                <c:pt idx="6">
                  <c:v>1.7543859649122806E-2</c:v>
                </c:pt>
                <c:pt idx="7">
                  <c:v>9.433962264150943E-3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DC-4945-BB0D-9185EF629EDD}"/>
            </c:ext>
          </c:extLst>
        </c:ser>
        <c:ser>
          <c:idx val="2"/>
          <c:order val="2"/>
          <c:tx>
            <c:strRef>
              <c:f>[1]FHS!$N$7:$O$7</c:f>
              <c:strCache>
                <c:ptCount val="1"/>
                <c:pt idx="0">
                  <c:v>N7501 Pedagogika (NMSP)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[1]FHS!$Q$4:$Z$4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[1]FHS!$P$7:$W$7</c:f>
              <c:numCache>
                <c:formatCode>General</c:formatCode>
                <c:ptCount val="8"/>
                <c:pt idx="0">
                  <c:v>4.0816326530612242E-2</c:v>
                </c:pt>
                <c:pt idx="1">
                  <c:v>0.14814814814814814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DC-4945-BB0D-9185EF629EDD}"/>
            </c:ext>
          </c:extLst>
        </c:ser>
        <c:ser>
          <c:idx val="3"/>
          <c:order val="3"/>
          <c:tx>
            <c:strRef>
              <c:f>[1]FHS!$N$8:$O$8</c:f>
              <c:strCache>
                <c:ptCount val="1"/>
                <c:pt idx="0">
                  <c:v>P7501 Pedagogika (DSP)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[1]FHS!$Q$4:$Z$4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[1]FHS!$P$8:$U$8</c:f>
              <c:numCache>
                <c:formatCode>General</c:formatCode>
                <c:ptCount val="6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DC-4945-BB0D-9185EF629EDD}"/>
            </c:ext>
          </c:extLst>
        </c:ser>
        <c:ser>
          <c:idx val="4"/>
          <c:order val="4"/>
          <c:tx>
            <c:strRef>
              <c:f>[1]FHS!$N$9:$O$9</c:f>
              <c:strCache>
                <c:ptCount val="1"/>
                <c:pt idx="0">
                  <c:v>B5341 Ošetřovatelství (BSP)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[1]FHS!$Q$4:$Z$4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[1]FHS!$P$9:$Y$9</c:f>
              <c:numCache>
                <c:formatCode>General</c:formatCode>
                <c:ptCount val="10"/>
                <c:pt idx="0">
                  <c:v>4.8192771084337352E-2</c:v>
                </c:pt>
                <c:pt idx="1">
                  <c:v>1.3333333333333334E-2</c:v>
                </c:pt>
                <c:pt idx="2">
                  <c:v>5.4545454545454543E-2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4.7619047619047616E-2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DC-4945-BB0D-9185EF629EDD}"/>
            </c:ext>
          </c:extLst>
        </c:ser>
        <c:ser>
          <c:idx val="5"/>
          <c:order val="5"/>
          <c:tx>
            <c:strRef>
              <c:f>[1]FHS!$N$10:$O$10</c:f>
              <c:strCache>
                <c:ptCount val="1"/>
                <c:pt idx="0">
                  <c:v>B5349 Porodní asistentka (BSP)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[1]FHS!$Q$4:$Z$4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[1]FHS!$Q$10:$Z$10</c:f>
              <c:numCache>
                <c:formatCode>General</c:formatCode>
                <c:ptCount val="10"/>
                <c:pt idx="0">
                  <c:v>5.8823529411764705E-2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BDC-4945-BB0D-9185EF629EDD}"/>
            </c:ext>
          </c:extLst>
        </c:ser>
        <c:ser>
          <c:idx val="6"/>
          <c:order val="6"/>
          <c:tx>
            <c:strRef>
              <c:f>[1]FHS!$N$11:$O$11</c:f>
              <c:strCache>
                <c:ptCount val="1"/>
                <c:pt idx="0">
                  <c:v>B5350 Zdravotně sociální péče (BSP)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[1]FHS!$Q$4:$Z$4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[1]FHS!$Q$11:$Z$11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5.5555555555555552E-2</c:v>
                </c:pt>
                <c:pt idx="3">
                  <c:v>3.0303030303030304E-2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  <c:pt idx="7">
                  <c:v>7.1428571428571425E-2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BDC-4945-BB0D-9185EF629EDD}"/>
            </c:ext>
          </c:extLst>
        </c:ser>
        <c:ser>
          <c:idx val="7"/>
          <c:order val="7"/>
          <c:tx>
            <c:strRef>
              <c:f>[1]FHS!$N$12:$O$12</c:f>
              <c:strCache>
                <c:ptCount val="1"/>
                <c:pt idx="0">
                  <c:v>B7310 Filologie (BSP)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[1]FHS!$Q$4:$Z$4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[1]FHS!$Q$12:$Z$12</c:f>
              <c:numCache>
                <c:formatCode>General</c:formatCode>
                <c:ptCount val="10"/>
                <c:pt idx="0">
                  <c:v>7.9545454545454544E-2</c:v>
                </c:pt>
                <c:pt idx="1">
                  <c:v>0.14473684210526316</c:v>
                </c:pt>
                <c:pt idx="2">
                  <c:v>4.8192771084337352E-2</c:v>
                </c:pt>
                <c:pt idx="3">
                  <c:v>4.1666666666666664E-2</c:v>
                </c:pt>
                <c:pt idx="4">
                  <c:v>1.9417475728155338E-2</c:v>
                </c:pt>
                <c:pt idx="5">
                  <c:v>7.9365079365079361E-2</c:v>
                </c:pt>
                <c:pt idx="6">
                  <c:v>0.10606060606060606</c:v>
                </c:pt>
                <c:pt idx="7">
                  <c:v>2.564102564102564E-2</c:v>
                </c:pt>
                <c:pt idx="8">
                  <c:v>5.8823529411764705E-2</c:v>
                </c:pt>
                <c:pt idx="9">
                  <c:v>0.13095238095238093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BDC-4945-BB0D-9185EF629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23740528"/>
        <c:axId val="-1223727472"/>
      </c:lineChart>
      <c:catAx>
        <c:axId val="-122374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1223727472"/>
        <c:crosses val="autoZero"/>
        <c:auto val="1"/>
        <c:lblAlgn val="ctr"/>
        <c:lblOffset val="100"/>
        <c:noMultiLvlLbl val="0"/>
      </c:catAx>
      <c:valAx>
        <c:axId val="-1223727472"/>
        <c:scaling>
          <c:orientation val="minMax"/>
          <c:max val="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1223740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19049</xdr:colOff>
      <xdr:row>16</xdr:row>
      <xdr:rowOff>700087</xdr:rowOff>
    </xdr:from>
    <xdr:to>
      <xdr:col>21</xdr:col>
      <xdr:colOff>419100</xdr:colOff>
      <xdr:row>29</xdr:row>
      <xdr:rowOff>66675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4AED2A0-53F3-4CB5-B187-10D80F4BFC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horovska/OneDrive%20-%20Univerzita%20Tom&#225;&#353;e%20Bati%20ve%20Zl&#237;n&#283;/statistiky%20nezam&#283;stnanost/UTB_nezam._2014_2024%20final%20k%2030.4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B"/>
      <sheetName val="FT"/>
      <sheetName val="FAI"/>
      <sheetName val="FaME"/>
      <sheetName val="FMK"/>
      <sheetName val="FLKR"/>
      <sheetName val="FHS"/>
      <sheetName val="CP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Q4">
            <v>2015</v>
          </cell>
          <cell r="R4">
            <v>2016</v>
          </cell>
          <cell r="S4">
            <v>2017</v>
          </cell>
          <cell r="T4">
            <v>2018</v>
          </cell>
          <cell r="U4">
            <v>2019</v>
          </cell>
          <cell r="V4">
            <v>2020</v>
          </cell>
          <cell r="W4">
            <v>2021</v>
          </cell>
          <cell r="X4">
            <v>2022</v>
          </cell>
          <cell r="Y4">
            <v>2023</v>
          </cell>
          <cell r="Z4">
            <v>2024</v>
          </cell>
        </row>
        <row r="5">
          <cell r="N5" t="str">
            <v>B7507</v>
          </cell>
          <cell r="O5" t="str">
            <v>Specializace v pedagogice (BSP)</v>
          </cell>
          <cell r="Q5">
            <v>1.7123287671232876E-2</v>
          </cell>
          <cell r="R5">
            <v>3.1055900621118012E-2</v>
          </cell>
          <cell r="S5">
            <v>1.4970059880239521E-2</v>
          </cell>
          <cell r="T5">
            <v>8.8495575221238937E-3</v>
          </cell>
          <cell r="U5">
            <v>1.092896174863388E-2</v>
          </cell>
          <cell r="V5">
            <v>4.7846889952153108E-3</v>
          </cell>
          <cell r="W5">
            <v>2.3121387283236993E-2</v>
          </cell>
          <cell r="X5">
            <v>1.5544041450777202E-2</v>
          </cell>
          <cell r="Y5">
            <v>0</v>
          </cell>
          <cell r="Z5">
            <v>0</v>
          </cell>
        </row>
        <row r="6">
          <cell r="N6" t="str">
            <v>N7507</v>
          </cell>
          <cell r="O6" t="str">
            <v>Specializace v pedagogice (NMSP)</v>
          </cell>
          <cell r="Q6">
            <v>1.7361111111111112E-2</v>
          </cell>
          <cell r="R6">
            <v>4.1841004184100415E-3</v>
          </cell>
          <cell r="S6">
            <v>7.9365079365079361E-3</v>
          </cell>
          <cell r="T6">
            <v>7.0921985815602835E-3</v>
          </cell>
          <cell r="U6">
            <v>2.4E-2</v>
          </cell>
          <cell r="V6">
            <v>1.3157894736842105E-2</v>
          </cell>
          <cell r="W6">
            <v>1.7543859649122806E-2</v>
          </cell>
          <cell r="X6">
            <v>9.433962264150943E-3</v>
          </cell>
          <cell r="Y6">
            <v>0</v>
          </cell>
          <cell r="Z6">
            <v>0</v>
          </cell>
        </row>
        <row r="7">
          <cell r="N7" t="str">
            <v>N7501</v>
          </cell>
          <cell r="O7" t="str">
            <v>Pedagogika (NMSP)</v>
          </cell>
          <cell r="P7">
            <v>4.0816326530612242E-2</v>
          </cell>
          <cell r="Q7">
            <v>0.14814814814814814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N8" t="str">
            <v>P7501</v>
          </cell>
          <cell r="O8" t="str">
            <v>Pedagogika (DSP)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N9" t="str">
            <v>B5341</v>
          </cell>
          <cell r="O9" t="str">
            <v>Ošetřovatelství (BSP)</v>
          </cell>
          <cell r="P9">
            <v>4.8192771084337352E-2</v>
          </cell>
          <cell r="Q9">
            <v>1.3333333333333334E-2</v>
          </cell>
          <cell r="R9">
            <v>5.4545454545454543E-2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4.7619047619047616E-2</v>
          </cell>
        </row>
        <row r="10">
          <cell r="N10" t="str">
            <v>B5349</v>
          </cell>
          <cell r="O10" t="str">
            <v>Porodní asistentka (BSP)</v>
          </cell>
          <cell r="Q10">
            <v>5.8823529411764705E-2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N11" t="str">
            <v>B5350</v>
          </cell>
          <cell r="O11" t="str">
            <v>Zdravotně sociální péče (BSP)</v>
          </cell>
          <cell r="Q11">
            <v>0</v>
          </cell>
          <cell r="R11">
            <v>0</v>
          </cell>
          <cell r="S11">
            <v>5.5555555555555552E-2</v>
          </cell>
          <cell r="T11">
            <v>3.0303030303030304E-2</v>
          </cell>
          <cell r="U11">
            <v>0</v>
          </cell>
          <cell r="V11">
            <v>0</v>
          </cell>
          <cell r="W11">
            <v>0.2</v>
          </cell>
          <cell r="X11">
            <v>7.1428571428571425E-2</v>
          </cell>
          <cell r="Y11">
            <v>0</v>
          </cell>
          <cell r="Z11">
            <v>0</v>
          </cell>
        </row>
        <row r="12">
          <cell r="N12" t="str">
            <v>B7310</v>
          </cell>
          <cell r="O12" t="str">
            <v>Filologie (BSP)</v>
          </cell>
          <cell r="Q12">
            <v>7.9545454545454544E-2</v>
          </cell>
          <cell r="R12">
            <v>0.14473684210526316</v>
          </cell>
          <cell r="S12">
            <v>4.8192771084337352E-2</v>
          </cell>
          <cell r="T12">
            <v>4.1666666666666664E-2</v>
          </cell>
          <cell r="U12">
            <v>1.9417475728155338E-2</v>
          </cell>
          <cell r="V12">
            <v>7.9365079365079361E-2</v>
          </cell>
          <cell r="W12">
            <v>0.10606060606060606</v>
          </cell>
          <cell r="X12">
            <v>2.564102564102564E-2</v>
          </cell>
          <cell r="Y12">
            <v>5.8823529411764705E-2</v>
          </cell>
          <cell r="Z12">
            <v>0.13095238095238093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7"/>
  <sheetViews>
    <sheetView tabSelected="1" workbookViewId="0">
      <selection activeCell="I15" sqref="I15"/>
    </sheetView>
  </sheetViews>
  <sheetFormatPr defaultRowHeight="15" x14ac:dyDescent="0.25"/>
  <cols>
    <col min="2" max="2" width="34.85546875" customWidth="1"/>
    <col min="3" max="3" width="16.42578125" customWidth="1"/>
    <col min="4" max="4" width="17.140625" customWidth="1"/>
    <col min="5" max="5" width="17.42578125" customWidth="1"/>
    <col min="8" max="8" width="30.7109375" customWidth="1"/>
    <col min="9" max="9" width="18.140625" customWidth="1"/>
    <col min="10" max="10" width="13.85546875" customWidth="1"/>
    <col min="11" max="11" width="16.5703125" customWidth="1"/>
    <col min="15" max="15" width="31.140625" customWidth="1"/>
  </cols>
  <sheetData>
    <row r="1" spans="1:26" ht="15.75" x14ac:dyDescent="0.25">
      <c r="A1" s="1" t="s">
        <v>0</v>
      </c>
    </row>
    <row r="2" spans="1:26" x14ac:dyDescent="0.25">
      <c r="A2" s="50">
        <v>2018</v>
      </c>
      <c r="B2" s="50"/>
      <c r="C2" s="50"/>
      <c r="D2" s="50"/>
      <c r="E2" s="50"/>
      <c r="G2" s="50">
        <v>2019</v>
      </c>
      <c r="H2" s="50"/>
      <c r="I2" s="50"/>
      <c r="J2" s="50"/>
      <c r="K2" s="50"/>
    </row>
    <row r="3" spans="1:26" ht="67.5" customHeight="1" x14ac:dyDescent="0.25">
      <c r="A3" s="2" t="s">
        <v>1</v>
      </c>
      <c r="B3" s="3" t="s">
        <v>2</v>
      </c>
      <c r="C3" s="2" t="s">
        <v>3</v>
      </c>
      <c r="D3" s="2" t="s">
        <v>4</v>
      </c>
      <c r="E3" s="2" t="s">
        <v>5</v>
      </c>
      <c r="G3" s="2" t="s">
        <v>1</v>
      </c>
      <c r="H3" s="3" t="s">
        <v>2</v>
      </c>
      <c r="I3" s="2" t="s">
        <v>6</v>
      </c>
      <c r="J3" s="2" t="s">
        <v>7</v>
      </c>
      <c r="K3" s="2" t="s">
        <v>5</v>
      </c>
      <c r="N3" s="51" t="s">
        <v>5</v>
      </c>
      <c r="O3" s="52"/>
      <c r="P3" s="53"/>
      <c r="Q3" s="53"/>
      <c r="R3" s="53"/>
      <c r="S3" s="53"/>
      <c r="T3" s="53"/>
      <c r="U3" s="53"/>
      <c r="V3" s="53"/>
      <c r="W3" s="53"/>
      <c r="X3" s="4"/>
    </row>
    <row r="4" spans="1:26" ht="15.75" x14ac:dyDescent="0.25">
      <c r="A4" s="5" t="s">
        <v>8</v>
      </c>
      <c r="B4" s="5" t="s">
        <v>9</v>
      </c>
      <c r="C4" s="6">
        <v>2</v>
      </c>
      <c r="D4" s="6">
        <v>226</v>
      </c>
      <c r="E4" s="7">
        <f>C4/D4</f>
        <v>8.8495575221238937E-3</v>
      </c>
      <c r="G4" s="5" t="s">
        <v>8</v>
      </c>
      <c r="H4" s="5" t="s">
        <v>9</v>
      </c>
      <c r="I4" s="6">
        <v>2</v>
      </c>
      <c r="J4" s="6">
        <v>183</v>
      </c>
      <c r="K4" s="7">
        <f>I4/J4</f>
        <v>1.092896174863388E-2</v>
      </c>
      <c r="N4" s="8"/>
      <c r="O4" s="8"/>
      <c r="P4" s="9">
        <v>2014</v>
      </c>
      <c r="Q4" s="9">
        <v>2015</v>
      </c>
      <c r="R4" s="9">
        <v>2016</v>
      </c>
      <c r="S4" s="9">
        <v>2017</v>
      </c>
      <c r="T4" s="9">
        <v>2018</v>
      </c>
      <c r="U4" s="9">
        <v>2019</v>
      </c>
      <c r="V4" s="9">
        <v>2020</v>
      </c>
      <c r="W4" s="9">
        <v>2021</v>
      </c>
      <c r="X4" s="10">
        <v>2022</v>
      </c>
      <c r="Y4" s="9">
        <v>2023</v>
      </c>
      <c r="Z4" s="9">
        <v>2024</v>
      </c>
    </row>
    <row r="5" spans="1:26" x14ac:dyDescent="0.25">
      <c r="A5" s="5" t="s">
        <v>10</v>
      </c>
      <c r="B5" s="5" t="s">
        <v>11</v>
      </c>
      <c r="C5" s="11">
        <v>1</v>
      </c>
      <c r="D5" s="6">
        <v>141</v>
      </c>
      <c r="E5" s="7">
        <f>C5/D5</f>
        <v>7.0921985815602835E-3</v>
      </c>
      <c r="G5" s="5" t="s">
        <v>10</v>
      </c>
      <c r="H5" s="5" t="s">
        <v>11</v>
      </c>
      <c r="I5" s="11">
        <v>3</v>
      </c>
      <c r="J5" s="6">
        <v>125</v>
      </c>
      <c r="K5" s="7">
        <f>I5/J5</f>
        <v>2.4E-2</v>
      </c>
      <c r="N5" s="5" t="s">
        <v>8</v>
      </c>
      <c r="O5" s="5" t="s">
        <v>9</v>
      </c>
      <c r="P5" s="12">
        <f>E53</f>
        <v>1.3179571663920923E-2</v>
      </c>
      <c r="Q5" s="12">
        <f>E42</f>
        <v>1.7123287671232876E-2</v>
      </c>
      <c r="R5" s="12">
        <f t="shared" ref="R5:R12" si="0">E30</f>
        <v>3.1055900621118012E-2</v>
      </c>
      <c r="S5" s="12">
        <f t="shared" ref="S5:S12" si="1">E18</f>
        <v>1.4970059880239521E-2</v>
      </c>
      <c r="T5" s="12">
        <f t="shared" ref="T5:T12" si="2">E4</f>
        <v>8.8495575221238937E-3</v>
      </c>
      <c r="U5" s="12">
        <f>K4</f>
        <v>1.092896174863388E-2</v>
      </c>
      <c r="V5" s="12">
        <f>K18</f>
        <v>4.7846889952153108E-3</v>
      </c>
      <c r="W5" s="12">
        <f>K30</f>
        <v>2.3121387283236993E-2</v>
      </c>
      <c r="X5" s="13">
        <f>K42</f>
        <v>1.5544041450777202E-2</v>
      </c>
      <c r="Y5" s="12">
        <f>K55</f>
        <v>0</v>
      </c>
      <c r="Z5" s="14">
        <v>0</v>
      </c>
    </row>
    <row r="6" spans="1:26" x14ac:dyDescent="0.25">
      <c r="A6" s="15" t="s">
        <v>12</v>
      </c>
      <c r="B6" s="15" t="s">
        <v>13</v>
      </c>
      <c r="C6" s="16">
        <v>0</v>
      </c>
      <c r="D6" s="17">
        <v>25</v>
      </c>
      <c r="E6" s="18">
        <f t="shared" ref="E6" si="3">C6/D6</f>
        <v>0</v>
      </c>
      <c r="G6" s="15" t="s">
        <v>12</v>
      </c>
      <c r="H6" s="15" t="s">
        <v>13</v>
      </c>
      <c r="I6" s="16">
        <v>0</v>
      </c>
      <c r="J6" s="17">
        <v>25</v>
      </c>
      <c r="K6" s="18">
        <f t="shared" ref="K6" si="4">I6/J6</f>
        <v>0</v>
      </c>
      <c r="N6" s="5" t="s">
        <v>10</v>
      </c>
      <c r="O6" s="5" t="s">
        <v>11</v>
      </c>
      <c r="P6" s="12">
        <f>E54</f>
        <v>1.7492711370262391E-2</v>
      </c>
      <c r="Q6" s="12">
        <f>E43</f>
        <v>1.7361111111111112E-2</v>
      </c>
      <c r="R6" s="12">
        <f t="shared" si="0"/>
        <v>4.1841004184100415E-3</v>
      </c>
      <c r="S6" s="12">
        <f t="shared" si="1"/>
        <v>7.9365079365079361E-3</v>
      </c>
      <c r="T6" s="12">
        <f t="shared" si="2"/>
        <v>7.0921985815602835E-3</v>
      </c>
      <c r="U6" s="12">
        <f t="shared" ref="U6:U12" si="5">K5</f>
        <v>2.4E-2</v>
      </c>
      <c r="V6" s="12">
        <f t="shared" ref="V6:V12" si="6">K19</f>
        <v>1.3157894736842105E-2</v>
      </c>
      <c r="W6" s="12">
        <f t="shared" ref="W6:W12" si="7">K31</f>
        <v>1.7543859649122806E-2</v>
      </c>
      <c r="X6" s="13">
        <f t="shared" ref="X6:X12" si="8">K43</f>
        <v>9.433962264150943E-3</v>
      </c>
      <c r="Y6" s="12">
        <v>0</v>
      </c>
      <c r="Z6" s="14">
        <v>0</v>
      </c>
    </row>
    <row r="7" spans="1:26" x14ac:dyDescent="0.25">
      <c r="A7" s="19" t="s">
        <v>14</v>
      </c>
      <c r="B7" s="15" t="s">
        <v>15</v>
      </c>
      <c r="C7" s="16">
        <v>0</v>
      </c>
      <c r="D7" s="17">
        <v>0</v>
      </c>
      <c r="E7" s="18">
        <v>0</v>
      </c>
      <c r="G7" s="19" t="s">
        <v>14</v>
      </c>
      <c r="H7" s="15" t="s">
        <v>15</v>
      </c>
      <c r="I7" s="16">
        <v>0</v>
      </c>
      <c r="J7" s="17">
        <v>1</v>
      </c>
      <c r="K7" s="18">
        <v>0</v>
      </c>
      <c r="N7" s="5" t="s">
        <v>12</v>
      </c>
      <c r="O7" s="5" t="s">
        <v>13</v>
      </c>
      <c r="P7" s="12">
        <f>E55</f>
        <v>4.0816326530612242E-2</v>
      </c>
      <c r="Q7" s="12">
        <f>E44</f>
        <v>0.14814814814814814</v>
      </c>
      <c r="R7" s="12">
        <f t="shared" si="0"/>
        <v>0</v>
      </c>
      <c r="S7" s="12">
        <f t="shared" si="1"/>
        <v>0</v>
      </c>
      <c r="T7" s="12">
        <f t="shared" si="2"/>
        <v>0</v>
      </c>
      <c r="U7" s="12">
        <f t="shared" si="5"/>
        <v>0</v>
      </c>
      <c r="V7" s="12">
        <f t="shared" si="6"/>
        <v>0</v>
      </c>
      <c r="W7" s="12">
        <f t="shared" si="7"/>
        <v>0</v>
      </c>
      <c r="X7" s="13">
        <f t="shared" si="8"/>
        <v>0</v>
      </c>
      <c r="Y7" s="12">
        <v>0</v>
      </c>
      <c r="Z7" s="14">
        <v>0</v>
      </c>
    </row>
    <row r="8" spans="1:26" x14ac:dyDescent="0.25">
      <c r="A8" s="5" t="s">
        <v>16</v>
      </c>
      <c r="B8" s="5" t="s">
        <v>17</v>
      </c>
      <c r="C8" s="11">
        <v>0</v>
      </c>
      <c r="D8" s="6">
        <v>56</v>
      </c>
      <c r="E8" s="7">
        <f t="shared" ref="E8:E12" si="9">C8/D8</f>
        <v>0</v>
      </c>
      <c r="G8" s="5" t="s">
        <v>16</v>
      </c>
      <c r="H8" s="5" t="s">
        <v>17</v>
      </c>
      <c r="I8" s="20">
        <v>0</v>
      </c>
      <c r="J8" s="6">
        <v>52</v>
      </c>
      <c r="K8" s="7">
        <f t="shared" ref="K8:K12" si="10">I8/J8</f>
        <v>0</v>
      </c>
      <c r="N8" s="21" t="s">
        <v>14</v>
      </c>
      <c r="O8" s="5" t="s">
        <v>15</v>
      </c>
      <c r="P8" s="22"/>
      <c r="Q8" s="22"/>
      <c r="R8" s="12">
        <f t="shared" si="0"/>
        <v>0</v>
      </c>
      <c r="S8" s="12">
        <f t="shared" si="1"/>
        <v>0</v>
      </c>
      <c r="T8" s="12">
        <f t="shared" si="2"/>
        <v>0</v>
      </c>
      <c r="U8" s="12">
        <f t="shared" si="5"/>
        <v>0</v>
      </c>
      <c r="V8" s="12">
        <f t="shared" si="6"/>
        <v>0</v>
      </c>
      <c r="W8" s="12">
        <f t="shared" si="7"/>
        <v>0</v>
      </c>
      <c r="X8" s="13">
        <f t="shared" si="8"/>
        <v>0</v>
      </c>
      <c r="Y8" s="12">
        <v>0</v>
      </c>
      <c r="Z8" s="14">
        <v>0</v>
      </c>
    </row>
    <row r="9" spans="1:26" x14ac:dyDescent="0.25">
      <c r="A9" s="15" t="s">
        <v>18</v>
      </c>
      <c r="B9" s="15" t="s">
        <v>19</v>
      </c>
      <c r="C9" s="16">
        <v>0</v>
      </c>
      <c r="D9" s="17">
        <v>25</v>
      </c>
      <c r="E9" s="18">
        <f t="shared" si="9"/>
        <v>0</v>
      </c>
      <c r="G9" s="15" t="s">
        <v>18</v>
      </c>
      <c r="H9" s="15" t="s">
        <v>19</v>
      </c>
      <c r="I9" s="16">
        <v>0</v>
      </c>
      <c r="J9" s="17">
        <v>15</v>
      </c>
      <c r="K9" s="18">
        <f t="shared" si="10"/>
        <v>0</v>
      </c>
      <c r="N9" s="5" t="s">
        <v>16</v>
      </c>
      <c r="O9" s="5" t="s">
        <v>17</v>
      </c>
      <c r="P9" s="12">
        <f>E56</f>
        <v>4.8192771084337352E-2</v>
      </c>
      <c r="Q9" s="12">
        <f>E45</f>
        <v>1.3333333333333334E-2</v>
      </c>
      <c r="R9" s="12">
        <f t="shared" si="0"/>
        <v>5.4545454545454543E-2</v>
      </c>
      <c r="S9" s="12">
        <f t="shared" si="1"/>
        <v>0</v>
      </c>
      <c r="T9" s="12">
        <f t="shared" si="2"/>
        <v>0</v>
      </c>
      <c r="U9" s="12">
        <f t="shared" si="5"/>
        <v>0</v>
      </c>
      <c r="V9" s="12">
        <f t="shared" si="6"/>
        <v>0</v>
      </c>
      <c r="W9" s="12">
        <f t="shared" si="7"/>
        <v>0</v>
      </c>
      <c r="X9" s="13">
        <f t="shared" si="8"/>
        <v>0</v>
      </c>
      <c r="Y9" s="12">
        <f>K60</f>
        <v>4.7619047619047616E-2</v>
      </c>
      <c r="Z9" s="14">
        <v>0</v>
      </c>
    </row>
    <row r="10" spans="1:26" x14ac:dyDescent="0.25">
      <c r="A10" s="5" t="s">
        <v>20</v>
      </c>
      <c r="B10" s="5" t="s">
        <v>21</v>
      </c>
      <c r="C10" s="11">
        <v>1</v>
      </c>
      <c r="D10" s="6">
        <v>33</v>
      </c>
      <c r="E10" s="7">
        <f t="shared" si="9"/>
        <v>3.0303030303030304E-2</v>
      </c>
      <c r="G10" s="5" t="s">
        <v>20</v>
      </c>
      <c r="H10" s="5" t="s">
        <v>21</v>
      </c>
      <c r="I10" s="20">
        <v>0</v>
      </c>
      <c r="J10" s="6">
        <v>17</v>
      </c>
      <c r="K10" s="7">
        <f t="shared" si="10"/>
        <v>0</v>
      </c>
      <c r="N10" s="5" t="s">
        <v>18</v>
      </c>
      <c r="O10" s="5" t="s">
        <v>19</v>
      </c>
      <c r="P10" s="12">
        <f>E57</f>
        <v>0.1</v>
      </c>
      <c r="Q10" s="12">
        <f>E46</f>
        <v>5.8823529411764705E-2</v>
      </c>
      <c r="R10" s="12">
        <f t="shared" si="0"/>
        <v>0</v>
      </c>
      <c r="S10" s="12">
        <f t="shared" si="1"/>
        <v>0</v>
      </c>
      <c r="T10" s="12">
        <f t="shared" si="2"/>
        <v>0</v>
      </c>
      <c r="U10" s="12">
        <f t="shared" si="5"/>
        <v>0</v>
      </c>
      <c r="V10" s="12">
        <f t="shared" si="6"/>
        <v>0</v>
      </c>
      <c r="W10" s="12">
        <f t="shared" si="7"/>
        <v>0</v>
      </c>
      <c r="X10" s="13">
        <f t="shared" si="8"/>
        <v>0</v>
      </c>
      <c r="Y10" s="12">
        <v>0</v>
      </c>
      <c r="Z10" s="14">
        <v>0</v>
      </c>
    </row>
    <row r="11" spans="1:26" x14ac:dyDescent="0.25">
      <c r="A11" s="15" t="s">
        <v>22</v>
      </c>
      <c r="B11" s="23" t="s">
        <v>23</v>
      </c>
      <c r="C11" s="17">
        <v>3</v>
      </c>
      <c r="D11" s="17">
        <v>72</v>
      </c>
      <c r="E11" s="18">
        <f t="shared" si="9"/>
        <v>4.1666666666666664E-2</v>
      </c>
      <c r="G11" s="15" t="s">
        <v>22</v>
      </c>
      <c r="H11" s="23" t="s">
        <v>23</v>
      </c>
      <c r="I11" s="17">
        <v>2</v>
      </c>
      <c r="J11" s="17">
        <v>103</v>
      </c>
      <c r="K11" s="18">
        <f t="shared" si="10"/>
        <v>1.9417475728155338E-2</v>
      </c>
      <c r="N11" s="5" t="s">
        <v>20</v>
      </c>
      <c r="O11" s="5" t="s">
        <v>21</v>
      </c>
      <c r="P11" s="22"/>
      <c r="Q11" s="12">
        <f>E47</f>
        <v>0</v>
      </c>
      <c r="R11" s="12">
        <f t="shared" si="0"/>
        <v>0</v>
      </c>
      <c r="S11" s="12">
        <f t="shared" si="1"/>
        <v>5.5555555555555552E-2</v>
      </c>
      <c r="T11" s="12">
        <f t="shared" si="2"/>
        <v>3.0303030303030304E-2</v>
      </c>
      <c r="U11" s="12">
        <f t="shared" si="5"/>
        <v>0</v>
      </c>
      <c r="V11" s="12">
        <f t="shared" si="6"/>
        <v>0</v>
      </c>
      <c r="W11" s="24">
        <f t="shared" si="7"/>
        <v>0.2</v>
      </c>
      <c r="X11" s="25">
        <f t="shared" si="8"/>
        <v>7.1428571428571425E-2</v>
      </c>
      <c r="Y11" s="12">
        <v>0</v>
      </c>
      <c r="Z11" s="14">
        <v>0</v>
      </c>
    </row>
    <row r="12" spans="1:26" x14ac:dyDescent="0.25">
      <c r="A12" s="26"/>
      <c r="B12" s="26" t="s">
        <v>24</v>
      </c>
      <c r="C12" s="27">
        <f>SUM(C4:C11)</f>
        <v>7</v>
      </c>
      <c r="D12" s="27">
        <f>SUM(D4:D11)</f>
        <v>578</v>
      </c>
      <c r="E12" s="28">
        <f t="shared" si="9"/>
        <v>1.2110726643598616E-2</v>
      </c>
      <c r="G12" s="26"/>
      <c r="H12" s="26" t="s">
        <v>24</v>
      </c>
      <c r="I12" s="27">
        <f>SUM(I4:I11)</f>
        <v>7</v>
      </c>
      <c r="J12" s="27">
        <f>SUM(J4:J11)</f>
        <v>521</v>
      </c>
      <c r="K12" s="28">
        <f t="shared" si="10"/>
        <v>1.3435700575815739E-2</v>
      </c>
      <c r="N12" s="5" t="s">
        <v>22</v>
      </c>
      <c r="O12" s="29" t="s">
        <v>23</v>
      </c>
      <c r="P12" s="12">
        <f>E58</f>
        <v>6.5217391304347824E-2</v>
      </c>
      <c r="Q12" s="12">
        <f>E48</f>
        <v>7.9545454545454544E-2</v>
      </c>
      <c r="R12" s="12">
        <f t="shared" si="0"/>
        <v>0.14473684210526316</v>
      </c>
      <c r="S12" s="12">
        <f t="shared" si="1"/>
        <v>4.8192771084337352E-2</v>
      </c>
      <c r="T12" s="12">
        <f t="shared" si="2"/>
        <v>4.1666666666666664E-2</v>
      </c>
      <c r="U12" s="12">
        <f t="shared" si="5"/>
        <v>1.9417475728155338E-2</v>
      </c>
      <c r="V12" s="24">
        <f t="shared" si="6"/>
        <v>7.9365079365079361E-2</v>
      </c>
      <c r="W12" s="24">
        <f t="shared" si="7"/>
        <v>0.10606060606060606</v>
      </c>
      <c r="X12" s="13">
        <f t="shared" si="8"/>
        <v>2.564102564102564E-2</v>
      </c>
      <c r="Y12" s="12">
        <f>K63</f>
        <v>5.8823529411764705E-2</v>
      </c>
      <c r="Z12" s="12">
        <f>(K82+K83)/2</f>
        <v>0.13095238095238093</v>
      </c>
    </row>
    <row r="13" spans="1:26" x14ac:dyDescent="0.25">
      <c r="N13" s="30" t="s">
        <v>25</v>
      </c>
      <c r="O13" s="30" t="s">
        <v>26</v>
      </c>
      <c r="P13" s="22"/>
      <c r="Q13" s="22"/>
      <c r="R13" s="22"/>
      <c r="S13" s="22"/>
      <c r="T13" s="22"/>
      <c r="U13" s="22"/>
      <c r="V13" s="22"/>
      <c r="W13" s="22"/>
      <c r="X13" s="12">
        <f>K50</f>
        <v>0</v>
      </c>
      <c r="Y13" s="12">
        <v>0</v>
      </c>
      <c r="Z13" s="14">
        <v>0</v>
      </c>
    </row>
    <row r="14" spans="1:26" x14ac:dyDescent="0.25">
      <c r="N14" s="5" t="s">
        <v>27</v>
      </c>
      <c r="O14" s="5" t="s">
        <v>28</v>
      </c>
      <c r="P14" s="31"/>
      <c r="Q14" s="31"/>
      <c r="R14" s="31"/>
      <c r="S14" s="31"/>
      <c r="T14" s="31"/>
      <c r="U14" s="31"/>
      <c r="V14" s="31"/>
      <c r="W14" s="31"/>
      <c r="X14" s="12"/>
      <c r="Y14" s="12">
        <f>K56</f>
        <v>2.9411764705882353E-2</v>
      </c>
      <c r="Z14" s="12">
        <f>K73</f>
        <v>1.3513513513513514E-2</v>
      </c>
    </row>
    <row r="15" spans="1:26" x14ac:dyDescent="0.25">
      <c r="N15" s="5" t="s">
        <v>29</v>
      </c>
      <c r="O15" s="5" t="s">
        <v>28</v>
      </c>
      <c r="P15" s="31"/>
      <c r="Q15" s="31"/>
      <c r="R15" s="31"/>
      <c r="S15" s="31"/>
      <c r="T15" s="31"/>
      <c r="U15" s="31"/>
      <c r="V15" s="31"/>
      <c r="W15" s="31"/>
      <c r="X15" s="12"/>
      <c r="Y15" s="12">
        <f>K57</f>
        <v>4.3010752688172046E-2</v>
      </c>
      <c r="Z15" s="14">
        <v>0</v>
      </c>
    </row>
    <row r="16" spans="1:26" x14ac:dyDescent="0.25">
      <c r="A16" s="50">
        <v>2017</v>
      </c>
      <c r="B16" s="50"/>
      <c r="C16" s="50"/>
      <c r="D16" s="50"/>
      <c r="E16" s="50"/>
      <c r="G16" s="50">
        <v>2020</v>
      </c>
      <c r="H16" s="50"/>
      <c r="I16" s="50"/>
      <c r="J16" s="50"/>
      <c r="K16" s="50"/>
      <c r="N16" s="32"/>
      <c r="O16" s="32" t="s">
        <v>24</v>
      </c>
      <c r="P16" s="33">
        <f>E59</f>
        <v>2.408637873754153E-2</v>
      </c>
      <c r="Q16" s="33">
        <f>E49</f>
        <v>2.5688073394495414E-2</v>
      </c>
      <c r="R16" s="33">
        <f>E38</f>
        <v>3.2751091703056769E-2</v>
      </c>
      <c r="S16" s="33">
        <f>E26</f>
        <v>1.5384615384615385E-2</v>
      </c>
      <c r="T16" s="33">
        <f>E12</f>
        <v>1.2110726643598616E-2</v>
      </c>
      <c r="U16" s="33">
        <f>K12</f>
        <v>1.3435700575815739E-2</v>
      </c>
      <c r="V16" s="33">
        <f>K26</f>
        <v>1.4613778705636743E-2</v>
      </c>
      <c r="W16" s="33">
        <f>K38</f>
        <v>3.2994923857868022E-2</v>
      </c>
      <c r="X16" s="34">
        <f>K51</f>
        <v>1.4893617021276596E-2</v>
      </c>
      <c r="Y16" s="34">
        <f>K67</f>
        <v>2.576112412177986E-2</v>
      </c>
      <c r="Z16" s="34">
        <f>K87</f>
        <v>9.9750623441396506E-3</v>
      </c>
    </row>
    <row r="17" spans="1:11" ht="60" customHeight="1" x14ac:dyDescent="0.25">
      <c r="A17" s="2" t="s">
        <v>1</v>
      </c>
      <c r="B17" s="3" t="s">
        <v>2</v>
      </c>
      <c r="C17" s="2" t="s">
        <v>30</v>
      </c>
      <c r="D17" s="2" t="s">
        <v>31</v>
      </c>
      <c r="E17" s="2" t="s">
        <v>5</v>
      </c>
      <c r="G17" s="2" t="s">
        <v>1</v>
      </c>
      <c r="H17" s="3" t="s">
        <v>2</v>
      </c>
      <c r="I17" s="2" t="s">
        <v>32</v>
      </c>
      <c r="J17" s="2" t="s">
        <v>33</v>
      </c>
      <c r="K17" s="2" t="s">
        <v>5</v>
      </c>
    </row>
    <row r="18" spans="1:11" x14ac:dyDescent="0.25">
      <c r="A18" s="5" t="s">
        <v>8</v>
      </c>
      <c r="B18" s="5" t="s">
        <v>9</v>
      </c>
      <c r="C18" s="6">
        <v>5</v>
      </c>
      <c r="D18" s="6">
        <v>334</v>
      </c>
      <c r="E18" s="7">
        <f>C18/D18</f>
        <v>1.4970059880239521E-2</v>
      </c>
      <c r="G18" s="5" t="s">
        <v>8</v>
      </c>
      <c r="H18" s="5" t="s">
        <v>9</v>
      </c>
      <c r="I18" s="6">
        <v>1</v>
      </c>
      <c r="J18" s="6">
        <v>209</v>
      </c>
      <c r="K18" s="7">
        <f>I18/J18</f>
        <v>4.7846889952153108E-3</v>
      </c>
    </row>
    <row r="19" spans="1:11" x14ac:dyDescent="0.25">
      <c r="A19" s="5" t="s">
        <v>10</v>
      </c>
      <c r="B19" s="5" t="s">
        <v>11</v>
      </c>
      <c r="C19" s="11">
        <v>1</v>
      </c>
      <c r="D19" s="6">
        <v>126</v>
      </c>
      <c r="E19" s="7">
        <f>C19/D19</f>
        <v>7.9365079365079361E-3</v>
      </c>
      <c r="G19" s="5" t="s">
        <v>10</v>
      </c>
      <c r="H19" s="5" t="s">
        <v>11</v>
      </c>
      <c r="I19" s="11">
        <v>1</v>
      </c>
      <c r="J19" s="6">
        <v>76</v>
      </c>
      <c r="K19" s="7">
        <f>I19/J19</f>
        <v>1.3157894736842105E-2</v>
      </c>
    </row>
    <row r="20" spans="1:11" x14ac:dyDescent="0.25">
      <c r="A20" s="15" t="s">
        <v>12</v>
      </c>
      <c r="B20" s="15" t="s">
        <v>13</v>
      </c>
      <c r="C20" s="16">
        <v>0</v>
      </c>
      <c r="D20" s="17">
        <v>32</v>
      </c>
      <c r="E20" s="18">
        <f t="shared" ref="E20:E26" si="11">C20/D20</f>
        <v>0</v>
      </c>
      <c r="G20" s="15" t="s">
        <v>12</v>
      </c>
      <c r="H20" s="15" t="s">
        <v>13</v>
      </c>
      <c r="I20" s="16">
        <v>0</v>
      </c>
      <c r="J20" s="17">
        <v>24</v>
      </c>
      <c r="K20" s="18">
        <f t="shared" ref="K20" si="12">I20/J20</f>
        <v>0</v>
      </c>
    </row>
    <row r="21" spans="1:11" x14ac:dyDescent="0.25">
      <c r="A21" s="19" t="s">
        <v>14</v>
      </c>
      <c r="B21" s="15" t="s">
        <v>15</v>
      </c>
      <c r="C21" s="16">
        <v>0</v>
      </c>
      <c r="D21" s="17">
        <v>0</v>
      </c>
      <c r="E21" s="18">
        <v>0</v>
      </c>
      <c r="G21" s="19" t="s">
        <v>14</v>
      </c>
      <c r="H21" s="15" t="s">
        <v>15</v>
      </c>
      <c r="I21" s="16">
        <v>0</v>
      </c>
      <c r="J21" s="17">
        <v>1</v>
      </c>
      <c r="K21" s="18">
        <v>0</v>
      </c>
    </row>
    <row r="22" spans="1:11" x14ac:dyDescent="0.25">
      <c r="A22" s="5" t="s">
        <v>16</v>
      </c>
      <c r="B22" s="5" t="s">
        <v>17</v>
      </c>
      <c r="C22" s="11">
        <v>0</v>
      </c>
      <c r="D22" s="6">
        <v>99</v>
      </c>
      <c r="E22" s="7">
        <f t="shared" si="11"/>
        <v>0</v>
      </c>
      <c r="G22" s="5" t="s">
        <v>16</v>
      </c>
      <c r="H22" s="5" t="s">
        <v>17</v>
      </c>
      <c r="I22" s="11">
        <v>0</v>
      </c>
      <c r="J22" s="6">
        <v>55</v>
      </c>
      <c r="K22" s="7">
        <f t="shared" ref="K22:K26" si="13">I22/J22</f>
        <v>0</v>
      </c>
    </row>
    <row r="23" spans="1:11" x14ac:dyDescent="0.25">
      <c r="A23" s="15" t="s">
        <v>18</v>
      </c>
      <c r="B23" s="15" t="s">
        <v>19</v>
      </c>
      <c r="C23" s="16">
        <v>0</v>
      </c>
      <c r="D23" s="17">
        <v>23</v>
      </c>
      <c r="E23" s="18">
        <f t="shared" si="11"/>
        <v>0</v>
      </c>
      <c r="G23" s="15" t="s">
        <v>18</v>
      </c>
      <c r="H23" s="15" t="s">
        <v>19</v>
      </c>
      <c r="I23" s="16">
        <v>0</v>
      </c>
      <c r="J23" s="17">
        <v>19</v>
      </c>
      <c r="K23" s="18">
        <f t="shared" si="13"/>
        <v>0</v>
      </c>
    </row>
    <row r="24" spans="1:11" x14ac:dyDescent="0.25">
      <c r="A24" s="5" t="s">
        <v>20</v>
      </c>
      <c r="B24" s="5" t="s">
        <v>21</v>
      </c>
      <c r="C24" s="11">
        <v>1</v>
      </c>
      <c r="D24" s="6">
        <v>18</v>
      </c>
      <c r="E24" s="7">
        <f t="shared" si="11"/>
        <v>5.5555555555555552E-2</v>
      </c>
      <c r="G24" s="5" t="s">
        <v>20</v>
      </c>
      <c r="H24" s="5" t="s">
        <v>21</v>
      </c>
      <c r="I24" s="11">
        <v>0</v>
      </c>
      <c r="J24" s="6">
        <v>32</v>
      </c>
      <c r="K24" s="7">
        <f t="shared" si="13"/>
        <v>0</v>
      </c>
    </row>
    <row r="25" spans="1:11" x14ac:dyDescent="0.25">
      <c r="A25" s="15" t="s">
        <v>22</v>
      </c>
      <c r="B25" s="23" t="s">
        <v>23</v>
      </c>
      <c r="C25" s="17">
        <v>4</v>
      </c>
      <c r="D25" s="17">
        <v>83</v>
      </c>
      <c r="E25" s="18">
        <f t="shared" si="11"/>
        <v>4.8192771084337352E-2</v>
      </c>
      <c r="G25" s="15" t="s">
        <v>22</v>
      </c>
      <c r="H25" s="23" t="s">
        <v>23</v>
      </c>
      <c r="I25" s="17">
        <v>5</v>
      </c>
      <c r="J25" s="17">
        <v>63</v>
      </c>
      <c r="K25" s="35">
        <f t="shared" si="13"/>
        <v>7.9365079365079361E-2</v>
      </c>
    </row>
    <row r="26" spans="1:11" x14ac:dyDescent="0.25">
      <c r="A26" s="26"/>
      <c r="B26" s="26" t="s">
        <v>24</v>
      </c>
      <c r="C26" s="27">
        <f>SUM(C18:C25)</f>
        <v>11</v>
      </c>
      <c r="D26" s="27">
        <f>SUM(D18:D25)</f>
        <v>715</v>
      </c>
      <c r="E26" s="28">
        <f t="shared" si="11"/>
        <v>1.5384615384615385E-2</v>
      </c>
      <c r="G26" s="26"/>
      <c r="H26" s="26" t="s">
        <v>24</v>
      </c>
      <c r="I26" s="27">
        <f>SUM(I18:I25)</f>
        <v>7</v>
      </c>
      <c r="J26" s="27">
        <f>SUM(J18:J25)</f>
        <v>479</v>
      </c>
      <c r="K26" s="28">
        <f t="shared" si="13"/>
        <v>1.4613778705636743E-2</v>
      </c>
    </row>
    <row r="27" spans="1:11" x14ac:dyDescent="0.25">
      <c r="A27" s="36"/>
      <c r="B27" s="36"/>
      <c r="C27" s="36"/>
      <c r="D27" s="36"/>
      <c r="E27" s="36"/>
      <c r="I27" s="37"/>
      <c r="J27" s="37"/>
    </row>
    <row r="28" spans="1:11" x14ac:dyDescent="0.25">
      <c r="A28" s="50">
        <v>2016</v>
      </c>
      <c r="B28" s="50"/>
      <c r="C28" s="50"/>
      <c r="D28" s="50"/>
      <c r="E28" s="50"/>
      <c r="G28" s="38">
        <v>2021</v>
      </c>
    </row>
    <row r="29" spans="1:11" ht="60" customHeight="1" x14ac:dyDescent="0.25">
      <c r="A29" s="2" t="s">
        <v>1</v>
      </c>
      <c r="B29" s="3" t="s">
        <v>2</v>
      </c>
      <c r="C29" s="2" t="s">
        <v>34</v>
      </c>
      <c r="D29" s="2" t="s">
        <v>35</v>
      </c>
      <c r="E29" s="2" t="s">
        <v>5</v>
      </c>
      <c r="G29" s="2" t="s">
        <v>1</v>
      </c>
      <c r="H29" s="3" t="s">
        <v>2</v>
      </c>
      <c r="I29" s="2" t="s">
        <v>36</v>
      </c>
      <c r="J29" s="2" t="s">
        <v>37</v>
      </c>
      <c r="K29" s="2" t="s">
        <v>5</v>
      </c>
    </row>
    <row r="30" spans="1:11" x14ac:dyDescent="0.25">
      <c r="A30" s="5" t="s">
        <v>8</v>
      </c>
      <c r="B30" s="5" t="s">
        <v>9</v>
      </c>
      <c r="C30" s="6">
        <v>15</v>
      </c>
      <c r="D30" s="6">
        <v>483</v>
      </c>
      <c r="E30" s="7">
        <f>C30/D30</f>
        <v>3.1055900621118012E-2</v>
      </c>
      <c r="G30" s="5" t="s">
        <v>8</v>
      </c>
      <c r="H30" s="5" t="s">
        <v>9</v>
      </c>
      <c r="I30" s="6">
        <v>4</v>
      </c>
      <c r="J30" s="6">
        <v>173</v>
      </c>
      <c r="K30" s="7">
        <f>I30/J30</f>
        <v>2.3121387283236993E-2</v>
      </c>
    </row>
    <row r="31" spans="1:11" x14ac:dyDescent="0.25">
      <c r="A31" s="5" t="s">
        <v>10</v>
      </c>
      <c r="B31" s="5" t="s">
        <v>11</v>
      </c>
      <c r="C31" s="11">
        <v>1</v>
      </c>
      <c r="D31" s="6">
        <v>239</v>
      </c>
      <c r="E31" s="7">
        <f>C31/D31</f>
        <v>4.1841004184100415E-3</v>
      </c>
      <c r="G31" s="5" t="s">
        <v>10</v>
      </c>
      <c r="H31" s="5" t="s">
        <v>11</v>
      </c>
      <c r="I31" s="11">
        <v>1</v>
      </c>
      <c r="J31" s="6">
        <v>57</v>
      </c>
      <c r="K31" s="7">
        <f>I31/J31</f>
        <v>1.7543859649122806E-2</v>
      </c>
    </row>
    <row r="32" spans="1:11" x14ac:dyDescent="0.25">
      <c r="A32" s="15" t="s">
        <v>12</v>
      </c>
      <c r="B32" s="15" t="s">
        <v>13</v>
      </c>
      <c r="C32" s="16">
        <v>0</v>
      </c>
      <c r="D32" s="17">
        <v>23</v>
      </c>
      <c r="E32" s="18">
        <f t="shared" ref="E32:E38" si="14">C32/D32</f>
        <v>0</v>
      </c>
      <c r="G32" s="5" t="s">
        <v>12</v>
      </c>
      <c r="H32" s="5" t="s">
        <v>13</v>
      </c>
      <c r="I32" s="11">
        <v>0</v>
      </c>
      <c r="J32" s="6">
        <v>14</v>
      </c>
      <c r="K32" s="7">
        <f t="shared" ref="K32" si="15">I32/J32</f>
        <v>0</v>
      </c>
    </row>
    <row r="33" spans="1:11" x14ac:dyDescent="0.25">
      <c r="A33" s="19" t="s">
        <v>14</v>
      </c>
      <c r="B33" s="15" t="s">
        <v>15</v>
      </c>
      <c r="C33" s="16">
        <v>0</v>
      </c>
      <c r="D33" s="17">
        <v>0</v>
      </c>
      <c r="E33" s="18">
        <v>0</v>
      </c>
      <c r="G33" s="21" t="s">
        <v>14</v>
      </c>
      <c r="H33" s="5" t="s">
        <v>15</v>
      </c>
      <c r="I33" s="11">
        <v>0</v>
      </c>
      <c r="J33" s="6">
        <v>2</v>
      </c>
      <c r="K33" s="7">
        <v>0</v>
      </c>
    </row>
    <row r="34" spans="1:11" x14ac:dyDescent="0.25">
      <c r="A34" s="5" t="s">
        <v>16</v>
      </c>
      <c r="B34" s="5" t="s">
        <v>17</v>
      </c>
      <c r="C34" s="11">
        <v>3</v>
      </c>
      <c r="D34" s="6">
        <v>55</v>
      </c>
      <c r="E34" s="7">
        <f t="shared" si="14"/>
        <v>5.4545454545454543E-2</v>
      </c>
      <c r="G34" s="5" t="s">
        <v>16</v>
      </c>
      <c r="H34" s="5" t="s">
        <v>17</v>
      </c>
      <c r="I34" s="11">
        <v>0</v>
      </c>
      <c r="J34" s="6">
        <v>54</v>
      </c>
      <c r="K34" s="7">
        <f t="shared" ref="K34:K38" si="16">I34/J34</f>
        <v>0</v>
      </c>
    </row>
    <row r="35" spans="1:11" x14ac:dyDescent="0.25">
      <c r="A35" s="15" t="s">
        <v>18</v>
      </c>
      <c r="B35" s="15" t="s">
        <v>19</v>
      </c>
      <c r="C35" s="16">
        <v>0</v>
      </c>
      <c r="D35" s="17">
        <v>26</v>
      </c>
      <c r="E35" s="18">
        <f t="shared" si="14"/>
        <v>0</v>
      </c>
      <c r="G35" s="5" t="s">
        <v>18</v>
      </c>
      <c r="H35" s="5" t="s">
        <v>19</v>
      </c>
      <c r="I35" s="11">
        <v>0</v>
      </c>
      <c r="J35" s="6">
        <v>23</v>
      </c>
      <c r="K35" s="7">
        <f t="shared" si="16"/>
        <v>0</v>
      </c>
    </row>
    <row r="36" spans="1:11" x14ac:dyDescent="0.25">
      <c r="A36" s="5" t="s">
        <v>20</v>
      </c>
      <c r="B36" s="5" t="s">
        <v>21</v>
      </c>
      <c r="C36" s="11">
        <v>0</v>
      </c>
      <c r="D36" s="6">
        <v>14</v>
      </c>
      <c r="E36" s="7">
        <f t="shared" si="14"/>
        <v>0</v>
      </c>
      <c r="G36" s="5" t="s">
        <v>20</v>
      </c>
      <c r="H36" s="5" t="s">
        <v>21</v>
      </c>
      <c r="I36" s="11">
        <v>1</v>
      </c>
      <c r="J36" s="6">
        <v>5</v>
      </c>
      <c r="K36" s="35">
        <f t="shared" si="16"/>
        <v>0.2</v>
      </c>
    </row>
    <row r="37" spans="1:11" x14ac:dyDescent="0.25">
      <c r="A37" s="15" t="s">
        <v>22</v>
      </c>
      <c r="B37" s="23" t="s">
        <v>23</v>
      </c>
      <c r="C37" s="17">
        <v>11</v>
      </c>
      <c r="D37" s="17">
        <v>76</v>
      </c>
      <c r="E37" s="35">
        <f t="shared" si="14"/>
        <v>0.14473684210526316</v>
      </c>
      <c r="G37" s="5" t="s">
        <v>22</v>
      </c>
      <c r="H37" s="29" t="s">
        <v>23</v>
      </c>
      <c r="I37" s="6">
        <v>7</v>
      </c>
      <c r="J37" s="6">
        <v>66</v>
      </c>
      <c r="K37" s="35">
        <f t="shared" si="16"/>
        <v>0.10606060606060606</v>
      </c>
    </row>
    <row r="38" spans="1:11" x14ac:dyDescent="0.25">
      <c r="A38" s="26"/>
      <c r="B38" s="26" t="s">
        <v>24</v>
      </c>
      <c r="C38" s="27">
        <f>SUM(C30:C37)</f>
        <v>30</v>
      </c>
      <c r="D38" s="27">
        <f>SUM(D30:D37)</f>
        <v>916</v>
      </c>
      <c r="E38" s="28">
        <f t="shared" si="14"/>
        <v>3.2751091703056769E-2</v>
      </c>
      <c r="G38" s="26"/>
      <c r="H38" s="26" t="s">
        <v>24</v>
      </c>
      <c r="I38" s="27">
        <f>SUM(I30:I37)</f>
        <v>13</v>
      </c>
      <c r="J38" s="27">
        <f>SUM(J30:J37)</f>
        <v>394</v>
      </c>
      <c r="K38" s="28">
        <f t="shared" si="16"/>
        <v>3.2994923857868022E-2</v>
      </c>
    </row>
    <row r="39" spans="1:11" x14ac:dyDescent="0.25">
      <c r="A39" s="36"/>
      <c r="B39" s="36"/>
      <c r="C39" s="36"/>
      <c r="D39" s="36"/>
      <c r="E39" s="36"/>
    </row>
    <row r="40" spans="1:11" ht="15.75" x14ac:dyDescent="0.25">
      <c r="A40" s="50">
        <v>2015</v>
      </c>
      <c r="B40" s="50"/>
      <c r="C40" s="50"/>
      <c r="D40" s="50"/>
      <c r="E40" s="50"/>
      <c r="G40" s="39">
        <v>2022</v>
      </c>
    </row>
    <row r="41" spans="1:11" ht="60" customHeight="1" x14ac:dyDescent="0.25">
      <c r="A41" s="2" t="s">
        <v>1</v>
      </c>
      <c r="B41" s="3" t="s">
        <v>2</v>
      </c>
      <c r="C41" s="2" t="s">
        <v>38</v>
      </c>
      <c r="D41" s="2" t="s">
        <v>39</v>
      </c>
      <c r="E41" s="2" t="s">
        <v>5</v>
      </c>
      <c r="G41" s="2" t="s">
        <v>1</v>
      </c>
      <c r="H41" s="3" t="s">
        <v>2</v>
      </c>
      <c r="I41" s="2" t="s">
        <v>40</v>
      </c>
      <c r="J41" s="2" t="s">
        <v>41</v>
      </c>
      <c r="K41" s="2" t="s">
        <v>5</v>
      </c>
    </row>
    <row r="42" spans="1:11" x14ac:dyDescent="0.25">
      <c r="A42" s="5" t="s">
        <v>8</v>
      </c>
      <c r="B42" s="5" t="s">
        <v>9</v>
      </c>
      <c r="C42" s="6">
        <v>10</v>
      </c>
      <c r="D42" s="6">
        <v>584</v>
      </c>
      <c r="E42" s="7">
        <f>C42/D42</f>
        <v>1.7123287671232876E-2</v>
      </c>
      <c r="G42" s="5" t="s">
        <v>8</v>
      </c>
      <c r="H42" s="5" t="s">
        <v>9</v>
      </c>
      <c r="I42" s="6">
        <v>3</v>
      </c>
      <c r="J42" s="6">
        <v>193</v>
      </c>
      <c r="K42" s="7">
        <f>I42/J42</f>
        <v>1.5544041450777202E-2</v>
      </c>
    </row>
    <row r="43" spans="1:11" x14ac:dyDescent="0.25">
      <c r="A43" s="5" t="s">
        <v>10</v>
      </c>
      <c r="B43" s="5" t="s">
        <v>11</v>
      </c>
      <c r="C43" s="11">
        <v>5</v>
      </c>
      <c r="D43" s="6">
        <v>288</v>
      </c>
      <c r="E43" s="7">
        <f>C43/D43</f>
        <v>1.7361111111111112E-2</v>
      </c>
      <c r="G43" s="5" t="s">
        <v>27</v>
      </c>
      <c r="H43" s="5" t="s">
        <v>28</v>
      </c>
      <c r="I43" s="11">
        <v>1</v>
      </c>
      <c r="J43" s="6">
        <v>106</v>
      </c>
      <c r="K43" s="7">
        <f>I43/J43</f>
        <v>9.433962264150943E-3</v>
      </c>
    </row>
    <row r="44" spans="1:11" x14ac:dyDescent="0.25">
      <c r="A44" s="15" t="s">
        <v>12</v>
      </c>
      <c r="B44" s="15" t="s">
        <v>13</v>
      </c>
      <c r="C44" s="16">
        <v>4</v>
      </c>
      <c r="D44" s="17">
        <v>27</v>
      </c>
      <c r="E44" s="35">
        <f t="shared" ref="E44:E49" si="17">C44/D44</f>
        <v>0.14814814814814814</v>
      </c>
      <c r="G44" s="5" t="s">
        <v>12</v>
      </c>
      <c r="H44" s="5" t="s">
        <v>13</v>
      </c>
      <c r="I44" s="11">
        <v>0</v>
      </c>
      <c r="J44" s="6">
        <v>3</v>
      </c>
      <c r="K44" s="7">
        <f t="shared" ref="K44" si="18">I44/J44</f>
        <v>0</v>
      </c>
    </row>
    <row r="45" spans="1:11" x14ac:dyDescent="0.25">
      <c r="A45" s="5" t="s">
        <v>16</v>
      </c>
      <c r="B45" s="5" t="s">
        <v>17</v>
      </c>
      <c r="C45" s="11">
        <v>1</v>
      </c>
      <c r="D45" s="6">
        <v>75</v>
      </c>
      <c r="E45" s="7">
        <f t="shared" si="17"/>
        <v>1.3333333333333334E-2</v>
      </c>
      <c r="G45" s="21" t="s">
        <v>14</v>
      </c>
      <c r="H45" s="5" t="s">
        <v>15</v>
      </c>
      <c r="I45" s="11">
        <v>0</v>
      </c>
      <c r="J45" s="6">
        <v>3</v>
      </c>
      <c r="K45" s="7">
        <v>0</v>
      </c>
    </row>
    <row r="46" spans="1:11" x14ac:dyDescent="0.25">
      <c r="A46" s="15" t="s">
        <v>18</v>
      </c>
      <c r="B46" s="15" t="s">
        <v>19</v>
      </c>
      <c r="C46" s="16">
        <v>1</v>
      </c>
      <c r="D46" s="17">
        <v>17</v>
      </c>
      <c r="E46" s="18">
        <f t="shared" si="17"/>
        <v>5.8823529411764705E-2</v>
      </c>
      <c r="G46" s="5" t="s">
        <v>16</v>
      </c>
      <c r="H46" s="5" t="s">
        <v>17</v>
      </c>
      <c r="I46" s="11">
        <v>0</v>
      </c>
      <c r="J46" s="6">
        <v>39</v>
      </c>
      <c r="K46" s="7">
        <f t="shared" ref="K46:K51" si="19">I46/J46</f>
        <v>0</v>
      </c>
    </row>
    <row r="47" spans="1:11" x14ac:dyDescent="0.25">
      <c r="A47" s="5" t="s">
        <v>20</v>
      </c>
      <c r="B47" s="5" t="s">
        <v>21</v>
      </c>
      <c r="C47" s="11">
        <v>0</v>
      </c>
      <c r="D47" s="6">
        <v>11</v>
      </c>
      <c r="E47" s="7">
        <f t="shared" si="17"/>
        <v>0</v>
      </c>
      <c r="G47" s="5" t="s">
        <v>18</v>
      </c>
      <c r="H47" s="5" t="s">
        <v>19</v>
      </c>
      <c r="I47" s="11">
        <v>0</v>
      </c>
      <c r="J47" s="6">
        <v>17</v>
      </c>
      <c r="K47" s="7">
        <f t="shared" si="19"/>
        <v>0</v>
      </c>
    </row>
    <row r="48" spans="1:11" x14ac:dyDescent="0.25">
      <c r="A48" s="15" t="s">
        <v>22</v>
      </c>
      <c r="B48" s="23" t="s">
        <v>23</v>
      </c>
      <c r="C48" s="17">
        <v>7</v>
      </c>
      <c r="D48" s="17">
        <v>88</v>
      </c>
      <c r="E48" s="18">
        <f t="shared" si="17"/>
        <v>7.9545454545454544E-2</v>
      </c>
      <c r="G48" s="5" t="s">
        <v>20</v>
      </c>
      <c r="H48" s="5" t="s">
        <v>21</v>
      </c>
      <c r="I48" s="11">
        <v>1</v>
      </c>
      <c r="J48" s="6">
        <v>14</v>
      </c>
      <c r="K48" s="35">
        <f t="shared" si="19"/>
        <v>7.1428571428571425E-2</v>
      </c>
    </row>
    <row r="49" spans="1:11" x14ac:dyDescent="0.25">
      <c r="A49" s="26"/>
      <c r="B49" s="26" t="s">
        <v>24</v>
      </c>
      <c r="C49" s="27">
        <f>SUM(C42:C48)</f>
        <v>28</v>
      </c>
      <c r="D49" s="40">
        <f>SUM(D42:D48)</f>
        <v>1090</v>
      </c>
      <c r="E49" s="28">
        <f t="shared" si="17"/>
        <v>2.5688073394495414E-2</v>
      </c>
      <c r="G49" s="5" t="s">
        <v>22</v>
      </c>
      <c r="H49" s="29" t="s">
        <v>23</v>
      </c>
      <c r="I49" s="6">
        <v>2</v>
      </c>
      <c r="J49" s="6">
        <v>78</v>
      </c>
      <c r="K49" s="7">
        <f t="shared" si="19"/>
        <v>2.564102564102564E-2</v>
      </c>
    </row>
    <row r="50" spans="1:11" x14ac:dyDescent="0.25">
      <c r="A50" s="36"/>
      <c r="B50" s="36"/>
      <c r="C50" s="36"/>
      <c r="D50" s="36"/>
      <c r="E50" s="36"/>
      <c r="G50" s="30" t="s">
        <v>25</v>
      </c>
      <c r="H50" s="30" t="s">
        <v>26</v>
      </c>
      <c r="I50" s="41">
        <v>0</v>
      </c>
      <c r="J50" s="41">
        <v>17</v>
      </c>
      <c r="K50" s="42">
        <f t="shared" si="19"/>
        <v>0</v>
      </c>
    </row>
    <row r="51" spans="1:11" x14ac:dyDescent="0.25">
      <c r="A51" s="43">
        <v>2014</v>
      </c>
      <c r="G51" s="26"/>
      <c r="H51" s="26" t="s">
        <v>24</v>
      </c>
      <c r="I51" s="27">
        <f>SUM(I42:I50)</f>
        <v>7</v>
      </c>
      <c r="J51" s="27">
        <f>SUM(J42:J50)</f>
        <v>470</v>
      </c>
      <c r="K51" s="28">
        <f t="shared" si="19"/>
        <v>1.4893617021276596E-2</v>
      </c>
    </row>
    <row r="52" spans="1:11" ht="60" customHeight="1" x14ac:dyDescent="0.25">
      <c r="A52" s="44" t="s">
        <v>1</v>
      </c>
      <c r="B52" s="45" t="s">
        <v>2</v>
      </c>
      <c r="C52" s="44" t="s">
        <v>42</v>
      </c>
      <c r="D52" s="44" t="s">
        <v>43</v>
      </c>
      <c r="E52" s="44" t="s">
        <v>5</v>
      </c>
    </row>
    <row r="53" spans="1:11" x14ac:dyDescent="0.25">
      <c r="A53" s="5" t="s">
        <v>8</v>
      </c>
      <c r="B53" s="5" t="s">
        <v>9</v>
      </c>
      <c r="C53" s="6">
        <v>8</v>
      </c>
      <c r="D53" s="6">
        <v>607</v>
      </c>
      <c r="E53" s="7">
        <f>C53/D53</f>
        <v>1.3179571663920923E-2</v>
      </c>
      <c r="G53">
        <v>2023</v>
      </c>
    </row>
    <row r="54" spans="1:11" ht="57" x14ac:dyDescent="0.25">
      <c r="A54" s="5" t="s">
        <v>10</v>
      </c>
      <c r="B54" s="5" t="s">
        <v>11</v>
      </c>
      <c r="C54" s="11">
        <v>6</v>
      </c>
      <c r="D54" s="6">
        <v>343</v>
      </c>
      <c r="E54" s="7">
        <f>C54/D54</f>
        <v>1.7492711370262391E-2</v>
      </c>
      <c r="G54" s="2" t="s">
        <v>1</v>
      </c>
      <c r="H54" s="3" t="s">
        <v>2</v>
      </c>
      <c r="I54" s="2" t="s">
        <v>44</v>
      </c>
      <c r="J54" s="2" t="s">
        <v>45</v>
      </c>
      <c r="K54" s="2" t="s">
        <v>5</v>
      </c>
    </row>
    <row r="55" spans="1:11" x14ac:dyDescent="0.25">
      <c r="A55" s="15" t="s">
        <v>12</v>
      </c>
      <c r="B55" s="15" t="s">
        <v>13</v>
      </c>
      <c r="C55" s="16">
        <v>2</v>
      </c>
      <c r="D55" s="17">
        <v>49</v>
      </c>
      <c r="E55" s="18">
        <f t="shared" ref="E55" si="20">C55/D55</f>
        <v>4.0816326530612242E-2</v>
      </c>
      <c r="G55" s="5" t="s">
        <v>8</v>
      </c>
      <c r="H55" s="5" t="s">
        <v>9</v>
      </c>
      <c r="I55" s="6"/>
      <c r="J55" s="6">
        <v>36</v>
      </c>
      <c r="K55" s="7">
        <f>I55/J55</f>
        <v>0</v>
      </c>
    </row>
    <row r="56" spans="1:11" x14ac:dyDescent="0.25">
      <c r="A56" s="5" t="s">
        <v>16</v>
      </c>
      <c r="B56" s="5" t="s">
        <v>17</v>
      </c>
      <c r="C56" s="11">
        <v>4</v>
      </c>
      <c r="D56" s="6">
        <v>83</v>
      </c>
      <c r="E56" s="7">
        <f>C56/D56</f>
        <v>4.8192771084337352E-2</v>
      </c>
      <c r="G56" s="5" t="s">
        <v>27</v>
      </c>
      <c r="H56" s="5" t="s">
        <v>28</v>
      </c>
      <c r="I56" s="11">
        <v>2</v>
      </c>
      <c r="J56" s="6">
        <v>68</v>
      </c>
      <c r="K56" s="7">
        <f>I56/J56</f>
        <v>2.9411764705882353E-2</v>
      </c>
    </row>
    <row r="57" spans="1:11" x14ac:dyDescent="0.25">
      <c r="A57" s="15" t="s">
        <v>18</v>
      </c>
      <c r="B57" s="15" t="s">
        <v>19</v>
      </c>
      <c r="C57" s="16">
        <v>3</v>
      </c>
      <c r="D57" s="17">
        <v>30</v>
      </c>
      <c r="E57" s="35">
        <f>C57/D57</f>
        <v>0.1</v>
      </c>
      <c r="G57" s="5" t="s">
        <v>29</v>
      </c>
      <c r="H57" s="5" t="s">
        <v>28</v>
      </c>
      <c r="I57" s="11">
        <v>4</v>
      </c>
      <c r="J57" s="6">
        <v>93</v>
      </c>
      <c r="K57" s="7">
        <f t="shared" ref="K57:K58" si="21">I57/J57</f>
        <v>4.3010752688172046E-2</v>
      </c>
    </row>
    <row r="58" spans="1:11" x14ac:dyDescent="0.25">
      <c r="A58" s="5" t="s">
        <v>22</v>
      </c>
      <c r="B58" s="29" t="s">
        <v>23</v>
      </c>
      <c r="C58" s="6">
        <v>6</v>
      </c>
      <c r="D58" s="6">
        <v>92</v>
      </c>
      <c r="E58" s="7">
        <f>C58/D58</f>
        <v>6.5217391304347824E-2</v>
      </c>
      <c r="G58" s="5" t="s">
        <v>10</v>
      </c>
      <c r="H58" s="5" t="s">
        <v>46</v>
      </c>
      <c r="I58" s="11"/>
      <c r="J58" s="6">
        <v>4</v>
      </c>
      <c r="K58" s="7">
        <f t="shared" si="21"/>
        <v>0</v>
      </c>
    </row>
    <row r="59" spans="1:11" x14ac:dyDescent="0.25">
      <c r="A59" s="32"/>
      <c r="B59" s="32" t="s">
        <v>24</v>
      </c>
      <c r="C59" s="46">
        <f>SUM(C53:C58)</f>
        <v>29</v>
      </c>
      <c r="D59" s="47">
        <f>SUM(D53:D58)</f>
        <v>1204</v>
      </c>
      <c r="E59" s="48">
        <f>C59/D59</f>
        <v>2.408637873754153E-2</v>
      </c>
      <c r="G59" s="21" t="s">
        <v>14</v>
      </c>
      <c r="H59" s="5" t="s">
        <v>15</v>
      </c>
      <c r="I59" s="11"/>
      <c r="J59" s="6">
        <v>1</v>
      </c>
      <c r="K59" s="7">
        <v>0</v>
      </c>
    </row>
    <row r="60" spans="1:11" x14ac:dyDescent="0.25">
      <c r="G60" s="5" t="s">
        <v>16</v>
      </c>
      <c r="H60" s="5" t="s">
        <v>17</v>
      </c>
      <c r="I60" s="11">
        <v>2</v>
      </c>
      <c r="J60" s="6">
        <v>42</v>
      </c>
      <c r="K60" s="7">
        <f t="shared" ref="K60:K64" si="22">I60/J60</f>
        <v>4.7619047619047616E-2</v>
      </c>
    </row>
    <row r="61" spans="1:11" x14ac:dyDescent="0.25">
      <c r="A61" s="36"/>
      <c r="B61" s="36"/>
      <c r="C61" s="36"/>
      <c r="D61" s="36"/>
      <c r="E61" s="36"/>
      <c r="G61" s="5" t="s">
        <v>18</v>
      </c>
      <c r="H61" s="5" t="s">
        <v>19</v>
      </c>
      <c r="I61" s="11"/>
      <c r="J61" s="6">
        <v>15</v>
      </c>
      <c r="K61" s="7">
        <f t="shared" si="22"/>
        <v>0</v>
      </c>
    </row>
    <row r="62" spans="1:11" x14ac:dyDescent="0.25">
      <c r="G62" s="5" t="s">
        <v>20</v>
      </c>
      <c r="H62" s="5" t="s">
        <v>21</v>
      </c>
      <c r="I62" s="11"/>
      <c r="J62" s="6">
        <v>10</v>
      </c>
      <c r="K62" s="7">
        <f t="shared" si="22"/>
        <v>0</v>
      </c>
    </row>
    <row r="63" spans="1:11" x14ac:dyDescent="0.25">
      <c r="G63" s="5" t="s">
        <v>22</v>
      </c>
      <c r="H63" s="29" t="s">
        <v>23</v>
      </c>
      <c r="I63" s="6">
        <v>3</v>
      </c>
      <c r="J63" s="6">
        <v>51</v>
      </c>
      <c r="K63" s="7">
        <f t="shared" si="22"/>
        <v>5.8823529411764705E-2</v>
      </c>
    </row>
    <row r="64" spans="1:11" x14ac:dyDescent="0.25">
      <c r="G64" s="30" t="s">
        <v>47</v>
      </c>
      <c r="H64" s="49" t="s">
        <v>48</v>
      </c>
      <c r="I64" s="41"/>
      <c r="J64" s="41">
        <v>7</v>
      </c>
      <c r="K64" s="42">
        <f t="shared" si="22"/>
        <v>0</v>
      </c>
    </row>
    <row r="65" spans="1:11" x14ac:dyDescent="0.25">
      <c r="G65" s="30" t="s">
        <v>49</v>
      </c>
      <c r="H65" s="49" t="s">
        <v>50</v>
      </c>
      <c r="I65" s="41"/>
      <c r="J65" s="41">
        <v>64</v>
      </c>
      <c r="K65" s="42"/>
    </row>
    <row r="66" spans="1:11" x14ac:dyDescent="0.25">
      <c r="A66" s="36"/>
      <c r="B66" s="36"/>
      <c r="C66" s="36"/>
      <c r="D66" s="36"/>
      <c r="E66" s="36"/>
      <c r="G66" s="30" t="s">
        <v>25</v>
      </c>
      <c r="H66" s="30" t="s">
        <v>26</v>
      </c>
      <c r="I66" s="41"/>
      <c r="J66" s="41">
        <v>36</v>
      </c>
      <c r="K66" s="42">
        <f t="shared" ref="K66:K67" si="23">I66/J66</f>
        <v>0</v>
      </c>
    </row>
    <row r="67" spans="1:11" x14ac:dyDescent="0.25">
      <c r="A67" s="36"/>
      <c r="B67" s="36"/>
      <c r="C67" s="36"/>
      <c r="D67" s="36"/>
      <c r="E67" s="36"/>
      <c r="G67" s="26"/>
      <c r="H67" s="26" t="s">
        <v>24</v>
      </c>
      <c r="I67" s="27">
        <f>SUM(I55:I66)</f>
        <v>11</v>
      </c>
      <c r="J67" s="27">
        <f>SUM(J55:J66)</f>
        <v>427</v>
      </c>
      <c r="K67" s="28">
        <f t="shared" si="23"/>
        <v>2.576112412177986E-2</v>
      </c>
    </row>
    <row r="70" spans="1:11" x14ac:dyDescent="0.25">
      <c r="G70">
        <v>2024</v>
      </c>
    </row>
    <row r="71" spans="1:11" ht="57" x14ac:dyDescent="0.25">
      <c r="G71" s="2" t="s">
        <v>1</v>
      </c>
      <c r="H71" s="3" t="s">
        <v>2</v>
      </c>
      <c r="I71" s="2" t="s">
        <v>51</v>
      </c>
      <c r="J71" s="2" t="s">
        <v>52</v>
      </c>
      <c r="K71" s="2" t="s">
        <v>5</v>
      </c>
    </row>
    <row r="72" spans="1:11" x14ac:dyDescent="0.25">
      <c r="G72" s="5" t="s">
        <v>8</v>
      </c>
      <c r="H72" s="5" t="s">
        <v>9</v>
      </c>
      <c r="I72" s="6"/>
      <c r="J72" s="6">
        <v>6</v>
      </c>
      <c r="K72" s="7">
        <f>I72/J72</f>
        <v>0</v>
      </c>
    </row>
    <row r="73" spans="1:11" x14ac:dyDescent="0.25">
      <c r="G73" s="5" t="s">
        <v>27</v>
      </c>
      <c r="H73" s="5" t="s">
        <v>28</v>
      </c>
      <c r="I73" s="11">
        <v>1</v>
      </c>
      <c r="J73" s="6">
        <v>74</v>
      </c>
      <c r="K73" s="7">
        <f>I73/J73</f>
        <v>1.3513513513513514E-2</v>
      </c>
    </row>
    <row r="74" spans="1:11" x14ac:dyDescent="0.25">
      <c r="G74" s="5" t="s">
        <v>29</v>
      </c>
      <c r="H74" s="5" t="s">
        <v>28</v>
      </c>
      <c r="I74" s="11"/>
      <c r="J74" s="6">
        <v>67</v>
      </c>
      <c r="K74" s="7">
        <f t="shared" ref="K74:K75" si="24">I74/J74</f>
        <v>0</v>
      </c>
    </row>
    <row r="75" spans="1:11" x14ac:dyDescent="0.25">
      <c r="G75" s="5" t="s">
        <v>10</v>
      </c>
      <c r="H75" s="5" t="s">
        <v>46</v>
      </c>
      <c r="I75" s="11"/>
      <c r="J75" s="6">
        <v>1</v>
      </c>
      <c r="K75" s="7">
        <f t="shared" si="24"/>
        <v>0</v>
      </c>
    </row>
    <row r="76" spans="1:11" x14ac:dyDescent="0.25">
      <c r="G76" s="21" t="s">
        <v>14</v>
      </c>
      <c r="H76" s="5" t="s">
        <v>15</v>
      </c>
      <c r="I76" s="11"/>
      <c r="J76" s="6">
        <v>1</v>
      </c>
      <c r="K76" s="7">
        <v>0</v>
      </c>
    </row>
    <row r="77" spans="1:11" x14ac:dyDescent="0.25">
      <c r="G77" s="21" t="s">
        <v>16</v>
      </c>
      <c r="H77" s="5" t="s">
        <v>53</v>
      </c>
      <c r="I77" s="11"/>
      <c r="J77" s="6">
        <v>11</v>
      </c>
      <c r="K77" s="7"/>
    </row>
    <row r="78" spans="1:11" x14ac:dyDescent="0.25">
      <c r="G78" s="5" t="s">
        <v>54</v>
      </c>
      <c r="H78" s="5" t="s">
        <v>55</v>
      </c>
      <c r="I78" s="11"/>
      <c r="J78" s="6">
        <v>34</v>
      </c>
      <c r="K78" s="7">
        <f t="shared" ref="K78:K87" si="25">I78/J78</f>
        <v>0</v>
      </c>
    </row>
    <row r="79" spans="1:11" x14ac:dyDescent="0.25">
      <c r="G79" s="5" t="s">
        <v>56</v>
      </c>
      <c r="H79" s="5" t="s">
        <v>57</v>
      </c>
      <c r="I79" s="11"/>
      <c r="J79" s="6">
        <v>20</v>
      </c>
      <c r="K79" s="7">
        <f t="shared" si="25"/>
        <v>0</v>
      </c>
    </row>
    <row r="80" spans="1:11" x14ac:dyDescent="0.25">
      <c r="G80" s="5" t="s">
        <v>20</v>
      </c>
      <c r="H80" s="5" t="s">
        <v>21</v>
      </c>
      <c r="I80" s="11"/>
      <c r="J80" s="6">
        <v>4</v>
      </c>
      <c r="K80" s="7">
        <f t="shared" si="25"/>
        <v>0</v>
      </c>
    </row>
    <row r="81" spans="7:11" x14ac:dyDescent="0.25">
      <c r="G81" s="5" t="s">
        <v>22</v>
      </c>
      <c r="H81" s="5" t="s">
        <v>58</v>
      </c>
      <c r="I81" s="11"/>
      <c r="J81" s="6">
        <v>17</v>
      </c>
      <c r="K81" s="7"/>
    </row>
    <row r="82" spans="7:11" x14ac:dyDescent="0.25">
      <c r="G82" s="5" t="s">
        <v>59</v>
      </c>
      <c r="H82" s="29" t="s">
        <v>60</v>
      </c>
      <c r="I82" s="6">
        <v>2</v>
      </c>
      <c r="J82" s="6">
        <v>21</v>
      </c>
      <c r="K82" s="7">
        <f t="shared" si="25"/>
        <v>9.5238095238095233E-2</v>
      </c>
    </row>
    <row r="83" spans="7:11" x14ac:dyDescent="0.25">
      <c r="G83" s="30" t="s">
        <v>61</v>
      </c>
      <c r="H83" s="49" t="s">
        <v>62</v>
      </c>
      <c r="I83" s="41">
        <v>1</v>
      </c>
      <c r="J83" s="41">
        <v>6</v>
      </c>
      <c r="K83" s="7">
        <f t="shared" si="25"/>
        <v>0.16666666666666666</v>
      </c>
    </row>
    <row r="84" spans="7:11" x14ac:dyDescent="0.25">
      <c r="G84" s="30" t="s">
        <v>47</v>
      </c>
      <c r="H84" s="49" t="s">
        <v>48</v>
      </c>
      <c r="I84" s="41"/>
      <c r="J84" s="41">
        <v>20</v>
      </c>
      <c r="K84" s="7">
        <f t="shared" si="25"/>
        <v>0</v>
      </c>
    </row>
    <row r="85" spans="7:11" x14ac:dyDescent="0.25">
      <c r="G85" s="30" t="s">
        <v>49</v>
      </c>
      <c r="H85" s="49" t="s">
        <v>50</v>
      </c>
      <c r="I85" s="41"/>
      <c r="J85" s="41">
        <v>86</v>
      </c>
      <c r="K85" s="7">
        <f t="shared" si="25"/>
        <v>0</v>
      </c>
    </row>
    <row r="86" spans="7:11" x14ac:dyDescent="0.25">
      <c r="G86" s="30" t="s">
        <v>25</v>
      </c>
      <c r="H86" s="30" t="s">
        <v>26</v>
      </c>
      <c r="I86" s="41"/>
      <c r="J86" s="41">
        <v>33</v>
      </c>
      <c r="K86" s="7">
        <f t="shared" si="25"/>
        <v>0</v>
      </c>
    </row>
    <row r="87" spans="7:11" x14ac:dyDescent="0.25">
      <c r="G87" s="26"/>
      <c r="H87" s="26" t="s">
        <v>24</v>
      </c>
      <c r="I87" s="27">
        <f>SUM(I72:I86)</f>
        <v>4</v>
      </c>
      <c r="J87" s="27">
        <f>SUM(J72:J86)</f>
        <v>401</v>
      </c>
      <c r="K87" s="28">
        <f t="shared" si="25"/>
        <v>9.9750623441396506E-3</v>
      </c>
    </row>
  </sheetData>
  <mergeCells count="7">
    <mergeCell ref="A40:E40"/>
    <mergeCell ref="A2:E2"/>
    <mergeCell ref="G2:K2"/>
    <mergeCell ref="N3:W3"/>
    <mergeCell ref="A16:E16"/>
    <mergeCell ref="G16:K16"/>
    <mergeCell ref="A28:E28"/>
  </mergeCells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f822508-510a-46dd-ac7a-ddf5fa42e9d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6EA071BA8FB8C4FB615B412F3CD06B6" ma:contentTypeVersion="18" ma:contentTypeDescription="Vytvoří nový dokument" ma:contentTypeScope="" ma:versionID="d3c101ddc0c610fd36d75aae5900f6d7">
  <xsd:schema xmlns:xsd="http://www.w3.org/2001/XMLSchema" xmlns:xs="http://www.w3.org/2001/XMLSchema" xmlns:p="http://schemas.microsoft.com/office/2006/metadata/properties" xmlns:ns3="cf822508-510a-46dd-ac7a-ddf5fa42e9d3" xmlns:ns4="768594f4-16e5-4c67-941d-4255fc8f6cba" targetNamespace="http://schemas.microsoft.com/office/2006/metadata/properties" ma:root="true" ma:fieldsID="4e93bafec6f717e2642608fe41fd0384" ns3:_="" ns4:_="">
    <xsd:import namespace="cf822508-510a-46dd-ac7a-ddf5fa42e9d3"/>
    <xsd:import namespace="768594f4-16e5-4c67-941d-4255fc8f6cb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822508-510a-46dd-ac7a-ddf5fa42e9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594f4-16e5-4c67-941d-4255fc8f6cba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3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1D9967-A227-4805-9A0E-3E0ABDAB5180}">
  <ds:schemaRefs>
    <ds:schemaRef ds:uri="http://purl.org/dc/elements/1.1/"/>
    <ds:schemaRef ds:uri="http://schemas.microsoft.com/office/2006/metadata/properties"/>
    <ds:schemaRef ds:uri="768594f4-16e5-4c67-941d-4255fc8f6cba"/>
    <ds:schemaRef ds:uri="cf822508-510a-46dd-ac7a-ddf5fa42e9d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AB348B6-F4E1-4FD5-8CCB-EF61F8218B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ED6593-828C-4AD2-AF45-71136B190D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822508-510a-46dd-ac7a-ddf5fa42e9d3"/>
    <ds:schemaRef ds:uri="768594f4-16e5-4c67-941d-4255fc8f6c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Záhorovská</dc:creator>
  <cp:lastModifiedBy>Petr Horák</cp:lastModifiedBy>
  <dcterms:created xsi:type="dcterms:W3CDTF">2024-06-17T11:28:16Z</dcterms:created>
  <dcterms:modified xsi:type="dcterms:W3CDTF">2024-06-21T06:57:34Z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0x010100F6EA071BA8FB8C4FB615B412F3CD06B6</vt:lpwstr>
  </property>
</Properties>
</file>